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B1A48BDF-014A-934E-B85B-3EF408A33621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 s="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K9" i="31"/>
  <c r="V9" i="31" s="1"/>
  <c r="R10" i="31"/>
  <c r="X10" i="31" s="1"/>
  <c r="Q10" i="31"/>
  <c r="W10" i="31" s="1"/>
  <c r="R11" i="31"/>
  <c r="X11" i="31" s="1"/>
  <c r="Q11" i="31"/>
  <c r="W11" i="31" s="1"/>
  <c r="K11" i="31"/>
  <c r="V11" i="31" s="1"/>
  <c r="K10" i="31"/>
  <c r="V10" i="31" s="1"/>
  <c r="R12" i="31"/>
  <c r="X12" i="31" s="1"/>
  <c r="Q12" i="31"/>
  <c r="W12" i="31" s="1"/>
  <c r="K12" i="31"/>
  <c r="V12" i="31" s="1"/>
  <c r="Q13" i="31"/>
  <c r="W13" i="31" s="1"/>
  <c r="X13" i="31"/>
  <c r="K13" i="31"/>
  <c r="V13" i="31" s="1"/>
  <c r="Q14" i="31"/>
  <c r="W14" i="31" s="1"/>
  <c r="X14" i="31"/>
  <c r="K14" i="31"/>
  <c r="V14" i="31" s="1"/>
  <c r="Q15" i="31"/>
  <c r="W15" i="31" s="1"/>
  <c r="X15" i="31"/>
  <c r="K15" i="31"/>
  <c r="V15" i="31" s="1"/>
  <c r="Q16" i="31"/>
  <c r="W16" i="31" s="1"/>
  <c r="X16" i="31"/>
  <c r="K16" i="31"/>
  <c r="V16" i="31" s="1"/>
  <c r="Q17" i="31"/>
  <c r="W17" i="31" s="1"/>
  <c r="X17" i="31"/>
  <c r="K17" i="31"/>
  <c r="V17" i="31" s="1"/>
  <c r="Q18" i="31"/>
  <c r="W18" i="31" s="1"/>
  <c r="X18" i="31"/>
  <c r="K18" i="31"/>
  <c r="V18" i="31" s="1"/>
  <c r="Q19" i="31"/>
  <c r="W19" i="31" s="1"/>
  <c r="X19" i="31"/>
  <c r="K19" i="31"/>
  <c r="V19" i="31" s="1"/>
  <c r="Q20" i="31"/>
  <c r="W20" i="31" s="1"/>
  <c r="X20" i="31"/>
  <c r="K20" i="31"/>
  <c r="V20" i="31" s="1"/>
  <c r="Q21" i="31"/>
  <c r="W21" i="31" s="1"/>
  <c r="X21" i="31"/>
  <c r="K21" i="31"/>
  <c r="V21" i="31" s="1"/>
  <c r="Q22" i="31"/>
  <c r="W22" i="31" s="1"/>
  <c r="X22" i="31"/>
  <c r="K22" i="31"/>
  <c r="V22" i="31" s="1"/>
  <c r="Q23" i="31"/>
  <c r="W23" i="31" s="1"/>
  <c r="X23" i="31"/>
  <c r="K23" i="31"/>
  <c r="V23" i="31" s="1"/>
  <c r="Q24" i="31"/>
  <c r="W24" i="31" s="1"/>
  <c r="X24" i="31"/>
  <c r="K24" i="31"/>
  <c r="V24" i="31" s="1"/>
  <c r="Q25" i="31"/>
  <c r="W25" i="31" s="1"/>
  <c r="X25" i="31"/>
  <c r="K25" i="31"/>
  <c r="V25" i="31" s="1"/>
  <c r="Q26" i="31"/>
  <c r="W26" i="31" s="1"/>
  <c r="X26" i="31"/>
  <c r="K26" i="31"/>
  <c r="V26" i="31" s="1"/>
  <c r="Q27" i="31"/>
  <c r="W27" i="31" s="1"/>
  <c r="X27" i="31"/>
  <c r="K27" i="31"/>
  <c r="V27" i="31" s="1"/>
  <c r="Q28" i="31"/>
  <c r="W28" i="31" s="1"/>
  <c r="X28" i="31"/>
  <c r="K28" i="31"/>
  <c r="V28" i="31" s="1"/>
  <c r="X29" i="31"/>
  <c r="W29" i="31"/>
  <c r="K29" i="31"/>
  <c r="V29" i="31" s="1"/>
  <c r="X30" i="31"/>
  <c r="W30" i="31"/>
  <c r="K30" i="31"/>
  <c r="V30" i="31" s="1"/>
  <c r="X31" i="31"/>
  <c r="W31" i="31"/>
  <c r="K31" i="31"/>
  <c r="V31" i="31"/>
  <c r="X32" i="31"/>
  <c r="W32" i="31"/>
  <c r="K32" i="31"/>
  <c r="V32" i="31" s="1"/>
  <c r="X33" i="31"/>
  <c r="W33" i="31"/>
  <c r="K33" i="31"/>
  <c r="V33" i="31" s="1"/>
  <c r="X34" i="31"/>
  <c r="W34" i="31"/>
  <c r="K34" i="31"/>
  <c r="V34" i="31" s="1"/>
  <c r="X35" i="31"/>
  <c r="W35" i="31"/>
  <c r="K35" i="31"/>
  <c r="V35" i="31" s="1"/>
  <c r="X36" i="31"/>
  <c r="W36" i="31"/>
  <c r="K36" i="31"/>
  <c r="V36" i="31" s="1"/>
  <c r="X37" i="31"/>
  <c r="W37" i="31"/>
  <c r="K37" i="31"/>
  <c r="V37" i="31" s="1"/>
  <c r="X44" i="31"/>
  <c r="X45" i="31"/>
  <c r="X46" i="31"/>
  <c r="X47" i="31"/>
  <c r="X48" i="31"/>
  <c r="X49" i="31"/>
  <c r="X50" i="31"/>
  <c r="X51" i="31"/>
  <c r="X52" i="31"/>
  <c r="X53" i="31"/>
  <c r="X54" i="31"/>
  <c r="X55" i="31"/>
  <c r="X56" i="31"/>
  <c r="X57" i="31"/>
  <c r="X58" i="31"/>
  <c r="X59" i="31"/>
  <c r="X60" i="31"/>
  <c r="X61" i="31"/>
  <c r="X62" i="31"/>
  <c r="X63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43" i="31"/>
  <c r="W39" i="31"/>
  <c r="X39" i="31"/>
  <c r="W40" i="31"/>
  <c r="X40" i="31"/>
  <c r="W41" i="31"/>
  <c r="X41" i="31"/>
  <c r="W42" i="31"/>
  <c r="X42" i="31"/>
  <c r="X38" i="31"/>
  <c r="W38" i="31"/>
  <c r="K38" i="31"/>
  <c r="V38" i="31" s="1"/>
  <c r="K39" i="31"/>
  <c r="V39" i="31" s="1"/>
  <c r="K40" i="31"/>
  <c r="V40" i="31" s="1"/>
  <c r="K41" i="31"/>
  <c r="V41" i="31" s="1"/>
  <c r="K42" i="31"/>
  <c r="V42" i="31" s="1"/>
  <c r="K43" i="31"/>
  <c r="V43" i="31" s="1"/>
  <c r="K44" i="31"/>
  <c r="V44" i="31" s="1"/>
  <c r="K45" i="31"/>
  <c r="V45" i="31" s="1"/>
  <c r="K46" i="31"/>
  <c r="V46" i="31" s="1"/>
  <c r="K47" i="31"/>
  <c r="V47" i="31" s="1"/>
  <c r="K48" i="31"/>
  <c r="V48" i="31" s="1"/>
  <c r="K49" i="31"/>
  <c r="V49" i="31" s="1"/>
  <c r="K50" i="31"/>
  <c r="V50" i="31" s="1"/>
  <c r="K51" i="31"/>
  <c r="V51" i="31" s="1"/>
  <c r="K52" i="31"/>
  <c r="V52" i="31" s="1"/>
  <c r="K53" i="31"/>
  <c r="V53" i="31" s="1"/>
  <c r="K54" i="31"/>
  <c r="V54" i="31" s="1"/>
  <c r="K55" i="31"/>
  <c r="V55" i="31" s="1"/>
  <c r="K56" i="31"/>
  <c r="V56" i="31" s="1"/>
  <c r="K57" i="31"/>
  <c r="V57" i="31" s="1"/>
  <c r="K58" i="31"/>
  <c r="V58" i="31" s="1"/>
  <c r="K59" i="31"/>
  <c r="V59" i="31" s="1"/>
  <c r="K60" i="31"/>
  <c r="V60" i="31" s="1"/>
  <c r="K62" i="31"/>
  <c r="V62" i="31" s="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61" i="31"/>
  <c r="V61" i="31" s="1"/>
  <c r="L1" i="31"/>
  <c r="N1" i="31" s="1"/>
  <c r="H1" i="31" l="1"/>
  <c r="W9" i="31"/>
</calcChain>
</file>

<file path=xl/sharedStrings.xml><?xml version="1.0" encoding="utf-8"?>
<sst xmlns="http://schemas.openxmlformats.org/spreadsheetml/2006/main" count="208" uniqueCount="109">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</sst>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0_ ;[Red]\-0\ "/>
  </numFmts>
  <fonts count="8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tabSelected="1" zoomScale="125" zoomScaleNormal="125" workbookViewId="0">
      <selection activeCell="W5" sqref="W5"/>
    </sheetView>
  </sheetViews>
  <sheetFormatPr baseColWidth="10" defaultRowHeight="16" x14ac:dyDescent="0.2"/>
  <cols>
    <col min="1" max="1" width="18.83203125" customWidth="1"/>
  </cols>
  <sheetData>
    <row r="1" spans="1:24" ht="17" customHeight="1" thickBot="1" x14ac:dyDescent="0.25">
      <c r="A1" s="2" t="s">
        <v>34</v>
      </c>
      <c r="B1" s="21">
        <v>2021</v>
      </c>
      <c r="C1" s="3" t="s">
        <v>2</v>
      </c>
      <c r="D1" s="22">
        <v>42400</v>
      </c>
      <c r="E1" s="3" t="s">
        <v>35</v>
      </c>
      <c r="F1" s="23">
        <v>183750</v>
      </c>
      <c r="G1" s="3" t="s">
        <v>69</v>
      </c>
      <c r="H1" s="23">
        <f>Q5</f>
        <v>174784</v>
      </c>
      <c r="I1" s="3" t="s">
        <v>36</v>
      </c>
      <c r="J1" s="23">
        <v>203000</v>
      </c>
      <c r="K1" s="4" t="s">
        <v>1</v>
      </c>
      <c r="L1" s="9">
        <f>F1</f>
        <v>183750</v>
      </c>
      <c r="M1" s="4" t="s">
        <v>3</v>
      </c>
      <c r="N1" s="9">
        <f>J1-L1</f>
        <v>19250</v>
      </c>
      <c r="O1" s="19"/>
    </row>
    <row r="2" spans="1:24" ht="17" customHeight="1" x14ac:dyDescent="0.2"/>
    <row r="3" spans="1:24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4" t="s">
        <v>65</v>
      </c>
      <c r="P3" s="25"/>
      <c r="Q3" s="25"/>
      <c r="R3" s="25"/>
      <c r="S3" s="26" t="s">
        <v>38</v>
      </c>
      <c r="T3" s="25"/>
      <c r="V3" s="20" t="s">
        <v>71</v>
      </c>
      <c r="W3" s="27" t="s">
        <v>72</v>
      </c>
      <c r="X3" s="25"/>
    </row>
    <row r="4" spans="1:24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4" ht="28" customHeight="1" x14ac:dyDescent="0.2">
      <c r="A5" s="18" t="s">
        <v>108</v>
      </c>
      <c r="B5" s="8">
        <v>1124</v>
      </c>
      <c r="C5" s="8">
        <v>3300</v>
      </c>
      <c r="D5" s="8">
        <v>27723</v>
      </c>
      <c r="E5" s="8">
        <v>19841</v>
      </c>
      <c r="F5" s="8">
        <v>62858</v>
      </c>
      <c r="G5" s="8">
        <v>27367</v>
      </c>
      <c r="H5" s="8">
        <v>16217</v>
      </c>
      <c r="I5" s="8">
        <v>951</v>
      </c>
      <c r="J5" s="8">
        <v>1764</v>
      </c>
      <c r="K5" s="8">
        <f t="shared" ref="K5" si="0">T5-L5</f>
        <v>2855</v>
      </c>
      <c r="L5" s="8">
        <v>5400</v>
      </c>
      <c r="M5" s="8">
        <v>14350</v>
      </c>
      <c r="N5" s="6">
        <v>183750</v>
      </c>
      <c r="O5" s="8">
        <v>54899</v>
      </c>
      <c r="P5" s="8">
        <v>119885</v>
      </c>
      <c r="Q5" s="8">
        <f t="shared" ref="Q5" si="1">O5+P5</f>
        <v>174784</v>
      </c>
      <c r="R5" s="8">
        <f>8643+323</f>
        <v>8966</v>
      </c>
      <c r="S5" s="8">
        <v>23632</v>
      </c>
      <c r="T5" s="8">
        <v>8255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4" ht="28" customHeight="1" x14ac:dyDescent="0.2">
      <c r="A6" s="18" t="s">
        <v>107</v>
      </c>
      <c r="B6" s="8">
        <v>1125</v>
      </c>
      <c r="C6" s="8">
        <v>3292</v>
      </c>
      <c r="D6" s="8">
        <v>27792</v>
      </c>
      <c r="E6" s="8">
        <v>19640</v>
      </c>
      <c r="F6" s="8">
        <v>62231</v>
      </c>
      <c r="G6" s="8">
        <v>27253</v>
      </c>
      <c r="H6" s="8">
        <v>16168</v>
      </c>
      <c r="I6" s="8">
        <v>945</v>
      </c>
      <c r="J6" s="8">
        <v>1764</v>
      </c>
      <c r="K6" s="8">
        <f t="shared" ref="K6" si="5">T6-L6</f>
        <v>2894</v>
      </c>
      <c r="L6" s="8">
        <v>5400</v>
      </c>
      <c r="M6" s="8">
        <v>14369</v>
      </c>
      <c r="N6" s="6">
        <v>182873</v>
      </c>
      <c r="O6" s="8">
        <v>54379</v>
      </c>
      <c r="P6" s="8">
        <v>119826</v>
      </c>
      <c r="Q6" s="8">
        <f t="shared" ref="Q6" si="6">O6+P6</f>
        <v>174205</v>
      </c>
      <c r="R6" s="8">
        <f>8246+422</f>
        <v>8668</v>
      </c>
      <c r="S6" s="8">
        <v>23448</v>
      </c>
      <c r="T6" s="8">
        <v>8294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4" ht="28" customHeight="1" x14ac:dyDescent="0.2">
      <c r="A7" s="18" t="s">
        <v>106</v>
      </c>
      <c r="B7" s="8">
        <v>1138</v>
      </c>
      <c r="C7" s="8">
        <v>3280</v>
      </c>
      <c r="D7" s="8">
        <v>27583</v>
      </c>
      <c r="E7" s="8">
        <v>19927</v>
      </c>
      <c r="F7" s="8">
        <v>62660</v>
      </c>
      <c r="G7" s="8">
        <v>27101</v>
      </c>
      <c r="H7" s="8">
        <v>16231</v>
      </c>
      <c r="I7" s="8">
        <v>954</v>
      </c>
      <c r="J7" s="8">
        <v>1756</v>
      </c>
      <c r="K7" s="8">
        <f t="shared" ref="K7" si="10">T7-L7</f>
        <v>2966</v>
      </c>
      <c r="L7" s="8">
        <v>5400</v>
      </c>
      <c r="M7" s="8">
        <v>14350</v>
      </c>
      <c r="N7" s="6">
        <v>183346</v>
      </c>
      <c r="O7" s="8">
        <v>53751</v>
      </c>
      <c r="P7" s="8">
        <v>121458</v>
      </c>
      <c r="Q7" s="8">
        <f t="shared" ref="Q7" si="11">O7+P7</f>
        <v>175209</v>
      </c>
      <c r="R7" s="8">
        <f>7900+237</f>
        <v>8137</v>
      </c>
      <c r="S7" s="8">
        <v>23405</v>
      </c>
      <c r="T7" s="8">
        <v>8366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4" ht="28" customHeight="1" x14ac:dyDescent="0.2">
      <c r="A8" s="18" t="s">
        <v>105</v>
      </c>
      <c r="B8" s="8">
        <v>1143</v>
      </c>
      <c r="C8" s="8">
        <v>3286</v>
      </c>
      <c r="D8" s="8">
        <v>27622</v>
      </c>
      <c r="E8" s="8">
        <v>19982</v>
      </c>
      <c r="F8" s="8">
        <v>62984</v>
      </c>
      <c r="G8" s="8">
        <v>27582</v>
      </c>
      <c r="H8" s="8">
        <v>16364</v>
      </c>
      <c r="I8" s="8">
        <v>961</v>
      </c>
      <c r="J8" s="8">
        <v>1760</v>
      </c>
      <c r="K8" s="8">
        <f t="shared" ref="K8" si="15">T8-L8</f>
        <v>2719</v>
      </c>
      <c r="L8" s="8">
        <v>5400</v>
      </c>
      <c r="M8" s="8">
        <v>14324</v>
      </c>
      <c r="N8" s="6">
        <v>184127</v>
      </c>
      <c r="O8" s="8">
        <v>53164</v>
      </c>
      <c r="P8" s="8">
        <v>122114</v>
      </c>
      <c r="Q8" s="8">
        <f t="shared" ref="Q8" si="16">O8+P8</f>
        <v>175278</v>
      </c>
      <c r="R8" s="8">
        <f>8547+302</f>
        <v>8849</v>
      </c>
      <c r="S8" s="8">
        <v>23529</v>
      </c>
      <c r="T8" s="8">
        <v>8119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4" ht="28" customHeight="1" x14ac:dyDescent="0.2">
      <c r="A9" s="18" t="s">
        <v>104</v>
      </c>
      <c r="B9" s="8">
        <v>1146</v>
      </c>
      <c r="C9" s="8">
        <v>3295</v>
      </c>
      <c r="D9" s="8">
        <v>27736</v>
      </c>
      <c r="E9" s="8">
        <v>20010</v>
      </c>
      <c r="F9" s="8">
        <v>63293</v>
      </c>
      <c r="G9" s="8">
        <v>27408</v>
      </c>
      <c r="H9" s="8">
        <v>16334</v>
      </c>
      <c r="I9" s="8">
        <v>963</v>
      </c>
      <c r="J9" s="8">
        <v>1769</v>
      </c>
      <c r="K9" s="8">
        <f t="shared" ref="K9" si="20">T9-L9</f>
        <v>2760</v>
      </c>
      <c r="L9" s="8">
        <v>5400</v>
      </c>
      <c r="M9" s="8">
        <v>14393</v>
      </c>
      <c r="N9" s="6">
        <v>184507</v>
      </c>
      <c r="O9" s="8">
        <v>53162</v>
      </c>
      <c r="P9" s="8">
        <v>121992</v>
      </c>
      <c r="Q9" s="8">
        <f t="shared" ref="Q9" si="21">O9+P9</f>
        <v>175154</v>
      </c>
      <c r="R9" s="8">
        <f>8996+357</f>
        <v>9353</v>
      </c>
      <c r="S9" s="8">
        <v>23560</v>
      </c>
      <c r="T9" s="8">
        <v>8160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4" ht="28" customHeight="1" x14ac:dyDescent="0.2">
      <c r="A10" s="18" t="s">
        <v>103</v>
      </c>
      <c r="B10" s="8">
        <v>1149</v>
      </c>
      <c r="C10" s="8">
        <v>3288</v>
      </c>
      <c r="D10" s="8">
        <v>27621</v>
      </c>
      <c r="E10" s="8">
        <v>19719</v>
      </c>
      <c r="F10" s="8">
        <v>62569</v>
      </c>
      <c r="G10" s="8">
        <v>27343</v>
      </c>
      <c r="H10" s="8">
        <v>16183</v>
      </c>
      <c r="I10" s="8">
        <v>958</v>
      </c>
      <c r="J10" s="8">
        <v>1754</v>
      </c>
      <c r="K10" s="8">
        <f t="shared" ref="K10:K11" si="25">T10-L10</f>
        <v>2826</v>
      </c>
      <c r="L10" s="8">
        <v>5400</v>
      </c>
      <c r="M10" s="8">
        <v>14321</v>
      </c>
      <c r="N10" s="6">
        <v>183131</v>
      </c>
      <c r="O10" s="8">
        <v>53142</v>
      </c>
      <c r="P10" s="8">
        <v>121031</v>
      </c>
      <c r="Q10" s="8">
        <f t="shared" ref="Q10:Q11" si="26">O10+P10</f>
        <v>174173</v>
      </c>
      <c r="R10" s="8">
        <f>8778+180</f>
        <v>8958</v>
      </c>
      <c r="S10" s="8">
        <v>23161</v>
      </c>
      <c r="T10" s="8">
        <v>8226</v>
      </c>
      <c r="V10" s="8" t="str">
        <f t="shared" ref="V10" si="27">IF((SUM(B10:M10)-N10)=0,"          OK",SUM(B10:M10)-N10)</f>
        <v xml:space="preserve">          OK</v>
      </c>
      <c r="W10" s="8" t="str">
        <f t="shared" ref="W10:W11" si="28">IF((SUM(O10:P10)-Q10)=0,"          OK",SUM(O10:P10)-Q10)</f>
        <v xml:space="preserve">          OK</v>
      </c>
      <c r="X10" s="8" t="str">
        <f t="shared" ref="X10:X11" si="29">IF(O10+P10+R10-N10=0,"          OK",O10+P10+R10-N10)</f>
        <v xml:space="preserve">          OK</v>
      </c>
    </row>
    <row r="11" spans="1:24" ht="28" customHeight="1" x14ac:dyDescent="0.2">
      <c r="A11" s="18" t="s">
        <v>102</v>
      </c>
      <c r="B11" s="8">
        <v>1148</v>
      </c>
      <c r="C11" s="8">
        <v>3284</v>
      </c>
      <c r="D11" s="8">
        <v>27641</v>
      </c>
      <c r="E11" s="8">
        <v>19762</v>
      </c>
      <c r="F11" s="8">
        <v>62899</v>
      </c>
      <c r="G11" s="8">
        <v>27394</v>
      </c>
      <c r="H11" s="8">
        <v>16238</v>
      </c>
      <c r="I11" s="8">
        <v>957</v>
      </c>
      <c r="J11" s="8">
        <v>1755</v>
      </c>
      <c r="K11" s="8">
        <f t="shared" si="25"/>
        <v>2855</v>
      </c>
      <c r="L11" s="8">
        <v>5400</v>
      </c>
      <c r="M11" s="8">
        <v>14299</v>
      </c>
      <c r="N11" s="6">
        <v>183632</v>
      </c>
      <c r="O11" s="8">
        <v>53133</v>
      </c>
      <c r="P11" s="8">
        <v>121061</v>
      </c>
      <c r="Q11" s="8">
        <f t="shared" si="26"/>
        <v>174194</v>
      </c>
      <c r="R11" s="8">
        <f>9255+213</f>
        <v>9468</v>
      </c>
      <c r="S11" s="8">
        <v>23279</v>
      </c>
      <c r="T11" s="8">
        <v>8255</v>
      </c>
      <c r="V11" s="8" t="str">
        <f t="shared" ref="V11" si="30">IF((SUM(B11:M11)-N11)=0,"          OK",SUM(B11:M11)-N11)</f>
        <v xml:space="preserve">          OK</v>
      </c>
      <c r="W11" s="8" t="str">
        <f t="shared" si="28"/>
        <v xml:space="preserve">          OK</v>
      </c>
      <c r="X11" s="8">
        <f t="shared" si="29"/>
        <v>30</v>
      </c>
    </row>
    <row r="12" spans="1:24" ht="28" customHeight="1" x14ac:dyDescent="0.2">
      <c r="A12" s="18" t="s">
        <v>101</v>
      </c>
      <c r="B12" s="8">
        <v>1147</v>
      </c>
      <c r="C12" s="8">
        <v>3285</v>
      </c>
      <c r="D12" s="8">
        <v>27659</v>
      </c>
      <c r="E12" s="8">
        <v>19807</v>
      </c>
      <c r="F12" s="8">
        <v>63002</v>
      </c>
      <c r="G12" s="8">
        <v>27392</v>
      </c>
      <c r="H12" s="8">
        <v>16306</v>
      </c>
      <c r="I12" s="8">
        <v>955</v>
      </c>
      <c r="J12" s="8">
        <v>1756</v>
      </c>
      <c r="K12" s="8">
        <f t="shared" ref="K12" si="31">T12-L12</f>
        <v>2873</v>
      </c>
      <c r="L12" s="8">
        <v>5400</v>
      </c>
      <c r="M12" s="8">
        <v>14303</v>
      </c>
      <c r="N12" s="6">
        <v>183885</v>
      </c>
      <c r="O12" s="8">
        <v>53113</v>
      </c>
      <c r="P12" s="8">
        <v>121194</v>
      </c>
      <c r="Q12" s="8">
        <f t="shared" ref="Q12" si="32">O12+P12</f>
        <v>174307</v>
      </c>
      <c r="R12" s="8">
        <f>9326+252</f>
        <v>9578</v>
      </c>
      <c r="S12" s="8">
        <v>23279</v>
      </c>
      <c r="T12" s="8">
        <v>8273</v>
      </c>
      <c r="V12" s="8" t="str">
        <f t="shared" ref="V12" si="33">IF((SUM(B12:M12)-N12)=0,"          OK",SUM(B12:M12)-N12)</f>
        <v xml:space="preserve">          OK</v>
      </c>
      <c r="W12" s="8" t="str">
        <f t="shared" ref="W12" si="34">IF((SUM(O12:P12)-Q12)=0,"          OK",SUM(O12:P12)-Q12)</f>
        <v xml:space="preserve">          OK</v>
      </c>
      <c r="X12" s="8" t="str">
        <f t="shared" ref="X12" si="35">IF(O12+P12+R12-N12=0,"          OK",O12+P12+R12-N12)</f>
        <v xml:space="preserve">          OK</v>
      </c>
    </row>
    <row r="13" spans="1:24" ht="28" customHeight="1" x14ac:dyDescent="0.2">
      <c r="A13" s="18" t="s">
        <v>100</v>
      </c>
      <c r="B13" s="8">
        <v>1144</v>
      </c>
      <c r="C13" s="8">
        <v>3279</v>
      </c>
      <c r="D13" s="8">
        <v>27393</v>
      </c>
      <c r="E13" s="8">
        <v>19846</v>
      </c>
      <c r="F13" s="8">
        <v>63041</v>
      </c>
      <c r="G13" s="8">
        <v>27536</v>
      </c>
      <c r="H13" s="8">
        <v>16390</v>
      </c>
      <c r="I13" s="8">
        <v>955</v>
      </c>
      <c r="J13" s="8">
        <v>1751</v>
      </c>
      <c r="K13" s="8">
        <f t="shared" ref="K13" si="36">T13-L13</f>
        <v>2946</v>
      </c>
      <c r="L13" s="8">
        <v>5400</v>
      </c>
      <c r="M13" s="8">
        <v>14226</v>
      </c>
      <c r="N13" s="6">
        <v>183907</v>
      </c>
      <c r="O13" s="8">
        <v>53654</v>
      </c>
      <c r="P13" s="8">
        <v>121417</v>
      </c>
      <c r="Q13" s="8">
        <f t="shared" ref="Q13" si="37">O13+P13</f>
        <v>175071</v>
      </c>
      <c r="R13" s="8">
        <v>8836</v>
      </c>
      <c r="S13" s="8">
        <v>23167</v>
      </c>
      <c r="T13" s="8">
        <v>8346</v>
      </c>
      <c r="V13" s="8" t="str">
        <f t="shared" ref="V13" si="38">IF((SUM(B13:M13)-N13)=0,"          OK",SUM(B13:M13)-N13)</f>
        <v xml:space="preserve">          OK</v>
      </c>
      <c r="W13" s="8" t="str">
        <f t="shared" ref="W13" si="39">IF((SUM(O13:P13)-Q13)=0,"          OK",SUM(O13:P13)-Q13)</f>
        <v xml:space="preserve">          OK</v>
      </c>
      <c r="X13" s="8" t="str">
        <f t="shared" ref="X13" si="40">IF(O13+P13+R13-N13=0,"          OK",O13+P13+R13-N13)</f>
        <v xml:space="preserve">          OK</v>
      </c>
    </row>
    <row r="14" spans="1:24" ht="28" customHeight="1" x14ac:dyDescent="0.2">
      <c r="A14" s="18" t="s">
        <v>99</v>
      </c>
      <c r="B14" s="8">
        <v>1145</v>
      </c>
      <c r="C14" s="8">
        <v>3284</v>
      </c>
      <c r="D14" s="8">
        <v>27379</v>
      </c>
      <c r="E14" s="8">
        <v>19809</v>
      </c>
      <c r="F14" s="8">
        <v>63020</v>
      </c>
      <c r="G14" s="8">
        <v>27624</v>
      </c>
      <c r="H14" s="8">
        <v>16483</v>
      </c>
      <c r="I14" s="8">
        <v>953</v>
      </c>
      <c r="J14" s="8">
        <v>1749</v>
      </c>
      <c r="K14" s="8">
        <f t="shared" ref="K14" si="41">T14-L14</f>
        <v>2960</v>
      </c>
      <c r="L14" s="8">
        <v>5400</v>
      </c>
      <c r="M14" s="8">
        <v>14211</v>
      </c>
      <c r="N14" s="6">
        <v>184017</v>
      </c>
      <c r="O14" s="8">
        <v>53501</v>
      </c>
      <c r="P14" s="8">
        <v>121607</v>
      </c>
      <c r="Q14" s="8">
        <f t="shared" ref="Q14" si="42">O14+P14</f>
        <v>175108</v>
      </c>
      <c r="R14" s="8">
        <v>8909</v>
      </c>
      <c r="S14" s="8">
        <v>23156</v>
      </c>
      <c r="T14" s="8">
        <v>8360</v>
      </c>
      <c r="V14" s="8" t="str">
        <f t="shared" ref="V14" si="43">IF((SUM(B14:M14)-N14)=0,"          OK",SUM(B14:M14)-N14)</f>
        <v xml:space="preserve">          OK</v>
      </c>
      <c r="W14" s="8" t="str">
        <f t="shared" ref="W14" si="44">IF((SUM(O14:P14)-Q14)=0,"          OK",SUM(O14:P14)-Q14)</f>
        <v xml:space="preserve">          OK</v>
      </c>
      <c r="X14" s="8" t="str">
        <f t="shared" ref="X14" si="45">IF(O14+P14+R14-N14=0,"          OK",O14+P14+R14-N14)</f>
        <v xml:space="preserve">          OK</v>
      </c>
    </row>
    <row r="15" spans="1:24" ht="28" customHeight="1" x14ac:dyDescent="0.2">
      <c r="A15" s="18" t="s">
        <v>98</v>
      </c>
      <c r="B15" s="8">
        <v>1137</v>
      </c>
      <c r="C15" s="8">
        <v>3288</v>
      </c>
      <c r="D15" s="8">
        <v>27357</v>
      </c>
      <c r="E15" s="8">
        <v>19884</v>
      </c>
      <c r="F15" s="8">
        <v>62807</v>
      </c>
      <c r="G15" s="8">
        <v>27571</v>
      </c>
      <c r="H15" s="8">
        <v>16490</v>
      </c>
      <c r="I15" s="8">
        <v>954</v>
      </c>
      <c r="J15" s="8">
        <v>1742</v>
      </c>
      <c r="K15" s="8">
        <f t="shared" ref="K15" si="46">T15-L15</f>
        <v>2978</v>
      </c>
      <c r="L15" s="8">
        <v>5400</v>
      </c>
      <c r="M15" s="8">
        <v>14221</v>
      </c>
      <c r="N15" s="6">
        <v>183829</v>
      </c>
      <c r="O15" s="8">
        <v>53348</v>
      </c>
      <c r="P15" s="8">
        <v>121861</v>
      </c>
      <c r="Q15" s="8">
        <f t="shared" ref="Q15" si="47">O15+P15</f>
        <v>175209</v>
      </c>
      <c r="R15" s="8">
        <v>8620</v>
      </c>
      <c r="S15" s="8">
        <v>23158</v>
      </c>
      <c r="T15" s="8">
        <v>8378</v>
      </c>
      <c r="V15" s="8" t="str">
        <f t="shared" ref="V15" si="48">IF((SUM(B15:M15)-N15)=0,"          OK",SUM(B15:M15)-N15)</f>
        <v xml:space="preserve">          OK</v>
      </c>
      <c r="W15" s="8" t="str">
        <f t="shared" ref="W15" si="49">IF((SUM(O15:P15)-Q15)=0,"          OK",SUM(O15:P15)-Q15)</f>
        <v xml:space="preserve">          OK</v>
      </c>
      <c r="X15" s="8" t="str">
        <f t="shared" ref="X15" si="50">IF(O15+P15+R15-N15=0,"          OK",O15+P15+R15-N15)</f>
        <v xml:space="preserve">          OK</v>
      </c>
    </row>
    <row r="16" spans="1:24" ht="28" customHeight="1" x14ac:dyDescent="0.2">
      <c r="A16" s="18" t="s">
        <v>97</v>
      </c>
      <c r="B16" s="8">
        <v>1117</v>
      </c>
      <c r="C16" s="8">
        <v>3271</v>
      </c>
      <c r="D16" s="8">
        <v>27343</v>
      </c>
      <c r="E16" s="8">
        <v>19750</v>
      </c>
      <c r="F16" s="8">
        <v>62932</v>
      </c>
      <c r="G16" s="8">
        <v>27566</v>
      </c>
      <c r="H16" s="8">
        <v>16446</v>
      </c>
      <c r="I16" s="8">
        <v>961</v>
      </c>
      <c r="J16" s="8">
        <v>1730</v>
      </c>
      <c r="K16" s="8">
        <f t="shared" ref="K16" si="51">T16-L16</f>
        <v>3082</v>
      </c>
      <c r="L16" s="8">
        <v>5400</v>
      </c>
      <c r="M16" s="8">
        <v>14179</v>
      </c>
      <c r="N16" s="6">
        <v>183777</v>
      </c>
      <c r="O16" s="8">
        <v>53316</v>
      </c>
      <c r="P16" s="8">
        <v>122210</v>
      </c>
      <c r="Q16" s="8">
        <f t="shared" ref="Q16" si="52">O16+P16</f>
        <v>175526</v>
      </c>
      <c r="R16" s="8">
        <v>8251</v>
      </c>
      <c r="S16" s="8">
        <v>23066</v>
      </c>
      <c r="T16" s="8">
        <v>8482</v>
      </c>
      <c r="V16" s="8" t="str">
        <f t="shared" ref="V16" si="53">IF((SUM(B16:M16)-N16)=0,"          OK",SUM(B16:M16)-N16)</f>
        <v xml:space="preserve">          OK</v>
      </c>
      <c r="W16" s="8" t="str">
        <f t="shared" ref="W16" si="54">IF((SUM(O16:P16)-Q16)=0,"          OK",SUM(O16:P16)-Q16)</f>
        <v xml:space="preserve">          OK</v>
      </c>
      <c r="X16" s="8" t="str">
        <f t="shared" ref="X16" si="55">IF(O16+P16+R16-N16=0,"          OK",O16+P16+R16-N16)</f>
        <v xml:space="preserve">          OK</v>
      </c>
    </row>
    <row r="17" spans="1:24" ht="28" customHeight="1" x14ac:dyDescent="0.2">
      <c r="A17" s="18" t="s">
        <v>96</v>
      </c>
      <c r="B17" s="8">
        <v>1114</v>
      </c>
      <c r="C17" s="8">
        <v>3271</v>
      </c>
      <c r="D17" s="8">
        <v>27334</v>
      </c>
      <c r="E17" s="8">
        <v>19848</v>
      </c>
      <c r="F17" s="8">
        <v>62872</v>
      </c>
      <c r="G17" s="8">
        <v>27550</v>
      </c>
      <c r="H17" s="8">
        <v>16514</v>
      </c>
      <c r="I17" s="8">
        <v>959</v>
      </c>
      <c r="J17" s="8">
        <v>1727</v>
      </c>
      <c r="K17" s="8">
        <f t="shared" ref="K17" si="56">T17-L17</f>
        <v>3098</v>
      </c>
      <c r="L17" s="8">
        <v>5400</v>
      </c>
      <c r="M17" s="8">
        <v>14183</v>
      </c>
      <c r="N17" s="6">
        <v>183870</v>
      </c>
      <c r="O17" s="8">
        <v>53322</v>
      </c>
      <c r="P17" s="8">
        <v>122071</v>
      </c>
      <c r="Q17" s="8">
        <f t="shared" ref="Q17" si="57">O17+P17</f>
        <v>175393</v>
      </c>
      <c r="R17" s="8">
        <v>8477</v>
      </c>
      <c r="S17" s="8">
        <v>23092</v>
      </c>
      <c r="T17" s="8">
        <v>8498</v>
      </c>
      <c r="V17" s="8" t="str">
        <f t="shared" ref="V17" si="58">IF((SUM(B17:M17)-N17)=0,"          OK",SUM(B17:M17)-N17)</f>
        <v xml:space="preserve">          OK</v>
      </c>
      <c r="W17" s="8" t="str">
        <f t="shared" ref="W17" si="59">IF((SUM(O17:P17)-Q17)=0,"          OK",SUM(O17:P17)-Q17)</f>
        <v xml:space="preserve">          OK</v>
      </c>
      <c r="X17" s="8" t="str">
        <f t="shared" ref="X17" si="60">IF(O17+P17+R17-N17=0,"          OK",O17+P17+R17-N17)</f>
        <v xml:space="preserve">          OK</v>
      </c>
    </row>
    <row r="18" spans="1:24" ht="28" customHeight="1" x14ac:dyDescent="0.2">
      <c r="A18" s="18" t="s">
        <v>95</v>
      </c>
      <c r="B18" s="8">
        <v>1112</v>
      </c>
      <c r="C18" s="8">
        <v>3270</v>
      </c>
      <c r="D18" s="8">
        <v>27312</v>
      </c>
      <c r="E18" s="8">
        <v>19845</v>
      </c>
      <c r="F18" s="8">
        <v>62649</v>
      </c>
      <c r="G18" s="8">
        <v>27473</v>
      </c>
      <c r="H18" s="8">
        <v>16505</v>
      </c>
      <c r="I18" s="8">
        <v>958</v>
      </c>
      <c r="J18" s="8">
        <v>1723</v>
      </c>
      <c r="K18" s="8">
        <f t="shared" ref="K18" si="61">T18-L18</f>
        <v>3108</v>
      </c>
      <c r="L18" s="8">
        <v>5400</v>
      </c>
      <c r="M18" s="8">
        <v>14173</v>
      </c>
      <c r="N18" s="6">
        <v>183528</v>
      </c>
      <c r="O18" s="8">
        <v>53302</v>
      </c>
      <c r="P18" s="8">
        <v>122154</v>
      </c>
      <c r="Q18" s="8">
        <f t="shared" ref="Q18" si="62">O18+P18</f>
        <v>175456</v>
      </c>
      <c r="R18" s="8">
        <v>8072</v>
      </c>
      <c r="S18" s="8">
        <v>23017</v>
      </c>
      <c r="T18" s="8">
        <v>8508</v>
      </c>
      <c r="V18" s="8" t="str">
        <f t="shared" ref="V18" si="63">IF((SUM(B18:M18)-N18)=0,"          OK",SUM(B18:M18)-N18)</f>
        <v xml:space="preserve">          OK</v>
      </c>
      <c r="W18" s="8" t="str">
        <f t="shared" ref="W18" si="64">IF((SUM(O18:P18)-Q18)=0,"          OK",SUM(O18:P18)-Q18)</f>
        <v xml:space="preserve">          OK</v>
      </c>
      <c r="X18" s="8" t="str">
        <f t="shared" ref="X18" si="65">IF(O18+P18+R18-N18=0,"          OK",O18+P18+R18-N18)</f>
        <v xml:space="preserve">          OK</v>
      </c>
    </row>
    <row r="19" spans="1:24" ht="28" customHeight="1" x14ac:dyDescent="0.2">
      <c r="A19" s="18" t="s">
        <v>94</v>
      </c>
      <c r="B19" s="8">
        <v>1119</v>
      </c>
      <c r="C19" s="8">
        <v>3310</v>
      </c>
      <c r="D19" s="8">
        <v>27786</v>
      </c>
      <c r="E19" s="8">
        <v>19790</v>
      </c>
      <c r="F19" s="8">
        <v>63291</v>
      </c>
      <c r="G19" s="8">
        <v>27333</v>
      </c>
      <c r="H19" s="8">
        <v>16576</v>
      </c>
      <c r="I19" s="8">
        <v>968</v>
      </c>
      <c r="J19" s="8">
        <v>1700</v>
      </c>
      <c r="K19" s="8">
        <f t="shared" ref="K19" si="66">T19-L19</f>
        <v>2759</v>
      </c>
      <c r="L19" s="8">
        <v>5400</v>
      </c>
      <c r="M19" s="8">
        <v>13428</v>
      </c>
      <c r="N19" s="6">
        <v>183460</v>
      </c>
      <c r="O19" s="8">
        <v>54019</v>
      </c>
      <c r="P19" s="8">
        <v>121987</v>
      </c>
      <c r="Q19" s="8">
        <f t="shared" ref="Q19" si="67">O19+P19</f>
        <v>176006</v>
      </c>
      <c r="R19" s="8">
        <v>7454</v>
      </c>
      <c r="S19" s="8">
        <v>22805</v>
      </c>
      <c r="T19" s="8">
        <v>8159</v>
      </c>
      <c r="V19" s="8" t="str">
        <f t="shared" ref="V19" si="68">IF((SUM(B19:M19)-N19)=0,"          OK",SUM(B19:M19)-N19)</f>
        <v xml:space="preserve">          OK</v>
      </c>
      <c r="W19" s="8" t="str">
        <f t="shared" ref="W19" si="69">IF((SUM(O19:P19)-Q19)=0,"          OK",SUM(O19:P19)-Q19)</f>
        <v xml:space="preserve">          OK</v>
      </c>
      <c r="X19" s="8" t="str">
        <f t="shared" ref="X19" si="70">IF(O19+P19+R19-N19=0,"          OK",O19+P19+R19-N19)</f>
        <v xml:space="preserve">          OK</v>
      </c>
    </row>
    <row r="20" spans="1:24" ht="28" customHeight="1" x14ac:dyDescent="0.2">
      <c r="A20" s="18" t="s">
        <v>93</v>
      </c>
      <c r="B20" s="8">
        <v>1123</v>
      </c>
      <c r="C20" s="8">
        <v>3268</v>
      </c>
      <c r="D20" s="8">
        <v>27751</v>
      </c>
      <c r="E20" s="8">
        <v>19948</v>
      </c>
      <c r="F20" s="8">
        <v>63713</v>
      </c>
      <c r="G20" s="8">
        <v>27760</v>
      </c>
      <c r="H20" s="8">
        <v>16712</v>
      </c>
      <c r="I20" s="8">
        <v>966</v>
      </c>
      <c r="J20" s="8">
        <v>1699</v>
      </c>
      <c r="K20" s="8">
        <f t="shared" ref="K20" si="71">T20-L20</f>
        <v>2559</v>
      </c>
      <c r="L20" s="8">
        <v>5400</v>
      </c>
      <c r="M20" s="8">
        <v>13359</v>
      </c>
      <c r="N20" s="6">
        <v>184258</v>
      </c>
      <c r="O20" s="8">
        <v>54024</v>
      </c>
      <c r="P20" s="8">
        <v>122178</v>
      </c>
      <c r="Q20" s="8">
        <f t="shared" ref="Q20" si="72">O20+P20</f>
        <v>176202</v>
      </c>
      <c r="R20" s="8">
        <v>8056</v>
      </c>
      <c r="S20" s="8">
        <v>22951</v>
      </c>
      <c r="T20" s="8">
        <v>7959</v>
      </c>
      <c r="V20" s="8" t="str">
        <f t="shared" ref="V20" si="73">IF((SUM(B20:M20)-N20)=0,"          OK",SUM(B20:M20)-N20)</f>
        <v xml:space="preserve">          OK</v>
      </c>
      <c r="W20" s="8" t="str">
        <f t="shared" ref="W20" si="74">IF((SUM(O20:P20)-Q20)=0,"          OK",SUM(O20:P20)-Q20)</f>
        <v xml:space="preserve">          OK</v>
      </c>
      <c r="X20" s="8" t="str">
        <f t="shared" ref="X20" si="75">IF(O20+P20+R20-N20=0,"          OK",O20+P20+R20-N20)</f>
        <v xml:space="preserve">          OK</v>
      </c>
    </row>
    <row r="21" spans="1:24" ht="28" customHeight="1" x14ac:dyDescent="0.2">
      <c r="A21" s="18" t="s">
        <v>92</v>
      </c>
      <c r="B21" s="8">
        <v>1123</v>
      </c>
      <c r="C21" s="8">
        <v>3257</v>
      </c>
      <c r="D21" s="8">
        <v>27915</v>
      </c>
      <c r="E21" s="8">
        <v>20028</v>
      </c>
      <c r="F21" s="8">
        <v>64303</v>
      </c>
      <c r="G21" s="8">
        <v>27719</v>
      </c>
      <c r="H21" s="8">
        <v>16757</v>
      </c>
      <c r="I21" s="8">
        <v>972</v>
      </c>
      <c r="J21" s="8">
        <v>1694</v>
      </c>
      <c r="K21" s="8">
        <f t="shared" ref="K21" si="76">T21-L21</f>
        <v>2591</v>
      </c>
      <c r="L21" s="8">
        <v>5400</v>
      </c>
      <c r="M21" s="8">
        <v>13439</v>
      </c>
      <c r="N21" s="6">
        <v>185198</v>
      </c>
      <c r="O21" s="8">
        <v>54015</v>
      </c>
      <c r="P21" s="8">
        <v>122455</v>
      </c>
      <c r="Q21" s="8">
        <f t="shared" ref="Q21" si="77">O21+P21</f>
        <v>176470</v>
      </c>
      <c r="R21" s="8">
        <v>8728</v>
      </c>
      <c r="S21" s="8">
        <v>23049</v>
      </c>
      <c r="T21" s="8">
        <v>7991</v>
      </c>
      <c r="V21" s="8" t="str">
        <f t="shared" ref="V21" si="78">IF((SUM(B21:M21)-N21)=0,"          OK",SUM(B21:M21)-N21)</f>
        <v xml:space="preserve">          OK</v>
      </c>
      <c r="W21" s="8" t="str">
        <f t="shared" ref="W21" si="79">IF((SUM(O21:P21)-Q21)=0,"          OK",SUM(O21:P21)-Q21)</f>
        <v xml:space="preserve">          OK</v>
      </c>
      <c r="X21" s="8" t="str">
        <f t="shared" ref="X21" si="80">IF(O21+P21+R21-N21=0,"          OK",O21+P21+R21-N21)</f>
        <v xml:space="preserve">          OK</v>
      </c>
    </row>
    <row r="22" spans="1:24" ht="28" customHeight="1" x14ac:dyDescent="0.2">
      <c r="A22" s="18" t="s">
        <v>91</v>
      </c>
      <c r="B22" s="8">
        <v>1124</v>
      </c>
      <c r="C22" s="8">
        <v>3240</v>
      </c>
      <c r="D22" s="8">
        <v>27774</v>
      </c>
      <c r="E22" s="8">
        <v>19799</v>
      </c>
      <c r="F22" s="8">
        <v>63353</v>
      </c>
      <c r="G22" s="8">
        <v>27564</v>
      </c>
      <c r="H22" s="8">
        <v>16620</v>
      </c>
      <c r="I22" s="8">
        <v>969</v>
      </c>
      <c r="J22" s="8">
        <v>1668</v>
      </c>
      <c r="K22" s="8">
        <f t="shared" ref="K22" si="81">T22-L22</f>
        <v>2625</v>
      </c>
      <c r="L22" s="8">
        <v>5400</v>
      </c>
      <c r="M22" s="8">
        <v>13330</v>
      </c>
      <c r="N22" s="6">
        <v>183466</v>
      </c>
      <c r="O22" s="8">
        <v>54003</v>
      </c>
      <c r="P22" s="8">
        <v>120845</v>
      </c>
      <c r="Q22" s="8">
        <f t="shared" ref="Q22" si="82">O22+P22</f>
        <v>174848</v>
      </c>
      <c r="R22" s="8">
        <v>8618</v>
      </c>
      <c r="S22" s="8">
        <v>22665</v>
      </c>
      <c r="T22" s="8">
        <v>8025</v>
      </c>
      <c r="V22" s="8" t="str">
        <f t="shared" ref="V22" si="83">IF((SUM(B22:M22)-N22)=0,"          OK",SUM(B22:M22)-N22)</f>
        <v xml:space="preserve">          OK</v>
      </c>
      <c r="W22" s="8" t="str">
        <f t="shared" ref="W22" si="84">IF((SUM(O22:P22)-Q22)=0,"          OK",SUM(O22:P22)-Q22)</f>
        <v xml:space="preserve">          OK</v>
      </c>
      <c r="X22" s="8" t="str">
        <f t="shared" ref="X22" si="85">IF(O22+P22+R22-N22=0,"          OK",O22+P22+R22-N22)</f>
        <v xml:space="preserve">          OK</v>
      </c>
    </row>
    <row r="23" spans="1:24" ht="28" customHeight="1" x14ac:dyDescent="0.2">
      <c r="A23" s="18" t="s">
        <v>90</v>
      </c>
      <c r="B23" s="8">
        <v>1125</v>
      </c>
      <c r="C23" s="8">
        <v>3244</v>
      </c>
      <c r="D23" s="8">
        <v>27809</v>
      </c>
      <c r="E23" s="8">
        <v>19880</v>
      </c>
      <c r="F23" s="8">
        <v>63795</v>
      </c>
      <c r="G23" s="8">
        <v>27633</v>
      </c>
      <c r="H23" s="8">
        <v>16697</v>
      </c>
      <c r="I23" s="8">
        <v>971</v>
      </c>
      <c r="J23" s="8">
        <v>1668</v>
      </c>
      <c r="K23" s="8">
        <f t="shared" ref="K23" si="86">T23-L23</f>
        <v>2647</v>
      </c>
      <c r="L23" s="8">
        <v>5400</v>
      </c>
      <c r="M23" s="8">
        <v>13354</v>
      </c>
      <c r="N23" s="6">
        <v>184223</v>
      </c>
      <c r="O23" s="8">
        <v>53975</v>
      </c>
      <c r="P23" s="8">
        <v>121143</v>
      </c>
      <c r="Q23" s="8">
        <f t="shared" ref="Q23:Q28" si="87">O23+P23</f>
        <v>175118</v>
      </c>
      <c r="R23" s="8">
        <v>9105</v>
      </c>
      <c r="S23" s="8">
        <v>22772</v>
      </c>
      <c r="T23" s="8">
        <v>8047</v>
      </c>
      <c r="V23" s="8" t="str">
        <f t="shared" ref="V23" si="88">IF((SUM(B23:M23)-N23)=0,"          OK",SUM(B23:M23)-N23)</f>
        <v xml:space="preserve">          OK</v>
      </c>
      <c r="W23" s="8" t="str">
        <f t="shared" ref="W23" si="89">IF((SUM(O23:P23)-Q23)=0,"          OK",SUM(O23:P23)-Q23)</f>
        <v xml:space="preserve">          OK</v>
      </c>
      <c r="X23" s="8" t="str">
        <f t="shared" ref="X23" si="90">IF(O23+P23+R23-N23=0,"          OK",O23+P23+R23-N23)</f>
        <v xml:space="preserve">          OK</v>
      </c>
    </row>
    <row r="24" spans="1:24" ht="28" customHeight="1" x14ac:dyDescent="0.2">
      <c r="A24" s="18" t="s">
        <v>89</v>
      </c>
      <c r="B24" s="8">
        <v>1122</v>
      </c>
      <c r="C24" s="8">
        <v>3247</v>
      </c>
      <c r="D24" s="8">
        <v>27840</v>
      </c>
      <c r="E24" s="8">
        <v>19882</v>
      </c>
      <c r="F24" s="8">
        <v>64036</v>
      </c>
      <c r="G24" s="8">
        <v>27620</v>
      </c>
      <c r="H24" s="8">
        <v>16704</v>
      </c>
      <c r="I24" s="8">
        <v>972</v>
      </c>
      <c r="J24" s="8">
        <v>1667</v>
      </c>
      <c r="K24" s="8">
        <f t="shared" ref="K24" si="91">T24-L24</f>
        <v>2635</v>
      </c>
      <c r="L24" s="8">
        <v>5400</v>
      </c>
      <c r="M24" s="8">
        <v>13364</v>
      </c>
      <c r="N24" s="6">
        <v>184489</v>
      </c>
      <c r="O24" s="8">
        <v>53937</v>
      </c>
      <c r="P24" s="8">
        <v>121284</v>
      </c>
      <c r="Q24" s="8">
        <f t="shared" si="87"/>
        <v>175221</v>
      </c>
      <c r="R24" s="8">
        <v>9268</v>
      </c>
      <c r="S24" s="8">
        <v>22788</v>
      </c>
      <c r="T24" s="8">
        <v>8035</v>
      </c>
      <c r="V24" s="8" t="str">
        <f t="shared" ref="V24" si="92">IF((SUM(B24:M24)-N24)=0,"          OK",SUM(B24:M24)-N24)</f>
        <v xml:space="preserve">          OK</v>
      </c>
      <c r="W24" s="8" t="str">
        <f t="shared" ref="W24" si="93">IF((SUM(O24:P24)-Q24)=0,"          OK",SUM(O24:P24)-Q24)</f>
        <v xml:space="preserve">          OK</v>
      </c>
      <c r="X24" s="8" t="str">
        <f t="shared" ref="X24" si="94">IF(O24+P24+R24-N24=0,"          OK",O24+P24+R24-N24)</f>
        <v xml:space="preserve">          OK</v>
      </c>
    </row>
    <row r="25" spans="1:24" ht="28" customHeight="1" x14ac:dyDescent="0.2">
      <c r="A25" s="18" t="s">
        <v>88</v>
      </c>
      <c r="B25" s="8">
        <v>1119</v>
      </c>
      <c r="C25" s="8">
        <v>3217</v>
      </c>
      <c r="D25" s="8">
        <v>27847</v>
      </c>
      <c r="E25" s="8">
        <v>19850</v>
      </c>
      <c r="F25" s="8">
        <v>63833</v>
      </c>
      <c r="G25" s="8">
        <v>27674</v>
      </c>
      <c r="H25" s="8">
        <v>16647</v>
      </c>
      <c r="I25" s="8">
        <v>972</v>
      </c>
      <c r="J25" s="8">
        <v>1662</v>
      </c>
      <c r="K25" s="8">
        <f t="shared" ref="K25" si="95">T25-L25</f>
        <v>2619</v>
      </c>
      <c r="L25" s="8">
        <v>5400</v>
      </c>
      <c r="M25" s="8">
        <v>13327</v>
      </c>
      <c r="N25" s="6">
        <v>184167</v>
      </c>
      <c r="O25" s="8">
        <v>54409</v>
      </c>
      <c r="P25" s="8">
        <v>120958</v>
      </c>
      <c r="Q25" s="8">
        <f t="shared" si="87"/>
        <v>175367</v>
      </c>
      <c r="R25" s="8">
        <v>8800</v>
      </c>
      <c r="S25" s="8">
        <v>22658</v>
      </c>
      <c r="T25" s="8">
        <v>8019</v>
      </c>
      <c r="V25" s="8" t="str">
        <f t="shared" ref="V25" si="96">IF((SUM(B25:M25)-N25)=0,"          OK",SUM(B25:M25)-N25)</f>
        <v xml:space="preserve">          OK</v>
      </c>
      <c r="W25" s="8" t="str">
        <f t="shared" ref="W25" si="97">IF((SUM(O25:P25)-Q25)=0,"          OK",SUM(O25:P25)-Q25)</f>
        <v xml:space="preserve">          OK</v>
      </c>
      <c r="X25" s="8" t="str">
        <f t="shared" ref="X25" si="98">IF(O25+P25+R25-N25=0,"          OK",O25+P25+R25-N25)</f>
        <v xml:space="preserve">          OK</v>
      </c>
    </row>
    <row r="26" spans="1:24" ht="28" customHeight="1" x14ac:dyDescent="0.2">
      <c r="A26" s="18" t="s">
        <v>87</v>
      </c>
      <c r="B26" s="8">
        <v>1122</v>
      </c>
      <c r="C26" s="8">
        <v>3219</v>
      </c>
      <c r="D26" s="8">
        <v>27804</v>
      </c>
      <c r="E26" s="8">
        <v>19928</v>
      </c>
      <c r="F26" s="8">
        <v>62726</v>
      </c>
      <c r="G26" s="8">
        <v>27710</v>
      </c>
      <c r="H26" s="8">
        <v>16718</v>
      </c>
      <c r="I26" s="8">
        <v>967</v>
      </c>
      <c r="J26" s="8">
        <v>1658</v>
      </c>
      <c r="K26" s="8">
        <f t="shared" ref="K26" si="99">T26-L26</f>
        <v>2642</v>
      </c>
      <c r="L26" s="8">
        <v>5400</v>
      </c>
      <c r="M26" s="8">
        <v>13297</v>
      </c>
      <c r="N26" s="6">
        <v>183191</v>
      </c>
      <c r="O26" s="8">
        <v>54231</v>
      </c>
      <c r="P26" s="8">
        <v>120420</v>
      </c>
      <c r="Q26" s="8">
        <f t="shared" si="87"/>
        <v>174651</v>
      </c>
      <c r="R26" s="8">
        <v>8540</v>
      </c>
      <c r="S26" s="8">
        <v>22581</v>
      </c>
      <c r="T26" s="8">
        <v>8042</v>
      </c>
      <c r="V26" s="8" t="str">
        <f t="shared" ref="V26" si="100">IF((SUM(B26:M26)-N26)=0,"          OK",SUM(B26:M26)-N26)</f>
        <v xml:space="preserve">          OK</v>
      </c>
      <c r="W26" s="8" t="str">
        <f t="shared" ref="W26" si="101">IF((SUM(O26:P26)-Q26)=0,"          OK",SUM(O26:P26)-Q26)</f>
        <v xml:space="preserve">          OK</v>
      </c>
      <c r="X26" s="8" t="str">
        <f t="shared" ref="X26" si="102">IF(O26+P26+R26-N26=0,"          OK",O26+P26+R26-N26)</f>
        <v xml:space="preserve">          OK</v>
      </c>
    </row>
    <row r="27" spans="1:24" ht="28" customHeight="1" x14ac:dyDescent="0.2">
      <c r="A27" s="18" t="s">
        <v>86</v>
      </c>
      <c r="B27" s="8">
        <v>1121</v>
      </c>
      <c r="C27" s="8">
        <v>3220</v>
      </c>
      <c r="D27" s="8">
        <v>27853</v>
      </c>
      <c r="E27" s="8">
        <v>19945</v>
      </c>
      <c r="F27" s="8">
        <v>63506</v>
      </c>
      <c r="G27" s="8">
        <v>27655</v>
      </c>
      <c r="H27" s="8">
        <v>16708</v>
      </c>
      <c r="I27" s="8">
        <v>965</v>
      </c>
      <c r="J27" s="8">
        <v>1649</v>
      </c>
      <c r="K27" s="8">
        <f t="shared" ref="K27" si="103">T27-L27</f>
        <v>2645</v>
      </c>
      <c r="L27" s="8">
        <v>5400</v>
      </c>
      <c r="M27" s="8">
        <v>13334</v>
      </c>
      <c r="N27" s="6">
        <v>184001</v>
      </c>
      <c r="O27" s="8">
        <v>54090</v>
      </c>
      <c r="P27" s="8">
        <v>121188</v>
      </c>
      <c r="Q27" s="8">
        <f t="shared" si="87"/>
        <v>175278</v>
      </c>
      <c r="R27" s="8">
        <v>8723</v>
      </c>
      <c r="S27" s="8">
        <v>22697</v>
      </c>
      <c r="T27" s="8">
        <v>8045</v>
      </c>
      <c r="V27" s="8" t="str">
        <f t="shared" ref="V27" si="104">IF((SUM(B27:M27)-N27)=0,"          OK",SUM(B27:M27)-N27)</f>
        <v xml:space="preserve">          OK</v>
      </c>
      <c r="W27" s="8" t="str">
        <f t="shared" ref="W27" si="105">IF((SUM(O27:P27)-Q27)=0,"          OK",SUM(O27:P27)-Q27)</f>
        <v xml:space="preserve">          OK</v>
      </c>
      <c r="X27" s="8" t="str">
        <f t="shared" ref="X27" si="106">IF(O27+P27+R27-N27=0,"          OK",O27+P27+R27-N27)</f>
        <v xml:space="preserve">          OK</v>
      </c>
    </row>
    <row r="28" spans="1:24" ht="28" customHeight="1" x14ac:dyDescent="0.2">
      <c r="A28" s="18" t="s">
        <v>85</v>
      </c>
      <c r="B28" s="8">
        <v>1123</v>
      </c>
      <c r="C28" s="8">
        <v>3203</v>
      </c>
      <c r="D28" s="8">
        <v>27825</v>
      </c>
      <c r="E28" s="8">
        <v>19882</v>
      </c>
      <c r="F28" s="8">
        <v>63555</v>
      </c>
      <c r="G28" s="8">
        <v>27535</v>
      </c>
      <c r="H28" s="8">
        <v>16516</v>
      </c>
      <c r="I28" s="8">
        <v>972</v>
      </c>
      <c r="J28" s="8">
        <v>1647</v>
      </c>
      <c r="K28" s="8">
        <f t="shared" ref="K28" si="107">T28-L28</f>
        <v>2639</v>
      </c>
      <c r="L28" s="8">
        <v>5400</v>
      </c>
      <c r="M28" s="8">
        <v>13370</v>
      </c>
      <c r="N28" s="6">
        <v>183667</v>
      </c>
      <c r="O28" s="8">
        <v>53965</v>
      </c>
      <c r="P28" s="8">
        <v>121365</v>
      </c>
      <c r="Q28" s="8">
        <f t="shared" si="87"/>
        <v>175330</v>
      </c>
      <c r="R28" s="8">
        <v>8337</v>
      </c>
      <c r="S28" s="8">
        <v>22594</v>
      </c>
      <c r="T28" s="8">
        <v>8039</v>
      </c>
      <c r="V28" s="8" t="str">
        <f t="shared" ref="V28" si="108">IF((SUM(B28:M28)-N28)=0,"          OK",SUM(B28:M28)-N28)</f>
        <v xml:space="preserve">          OK</v>
      </c>
      <c r="W28" s="8" t="str">
        <f t="shared" ref="W28" si="109">IF((SUM(O28:P28)-Q28)=0,"          OK",SUM(O28:P28)-Q28)</f>
        <v xml:space="preserve">          OK</v>
      </c>
      <c r="X28" s="8" t="str">
        <f t="shared" ref="X28" si="110">IF(O28+P28+R28-N28=0,"          OK",O28+P28+R28-N28)</f>
        <v xml:space="preserve">          OK</v>
      </c>
    </row>
    <row r="29" spans="1:24" ht="28" customHeight="1" x14ac:dyDescent="0.2">
      <c r="A29" s="18" t="s">
        <v>84</v>
      </c>
      <c r="B29" s="8">
        <v>1124</v>
      </c>
      <c r="C29" s="8">
        <v>3200</v>
      </c>
      <c r="D29" s="8">
        <v>27774</v>
      </c>
      <c r="E29" s="8">
        <v>19961</v>
      </c>
      <c r="F29" s="8">
        <v>62744</v>
      </c>
      <c r="G29" s="8">
        <v>27562</v>
      </c>
      <c r="H29" s="8">
        <v>16588</v>
      </c>
      <c r="I29" s="8">
        <v>970</v>
      </c>
      <c r="J29" s="8">
        <v>1644</v>
      </c>
      <c r="K29" s="8">
        <f t="shared" ref="K29" si="111">T29-L29</f>
        <v>2646</v>
      </c>
      <c r="L29" s="8">
        <v>5400</v>
      </c>
      <c r="M29" s="8">
        <v>13366</v>
      </c>
      <c r="N29" s="6">
        <v>182979</v>
      </c>
      <c r="O29" s="8">
        <v>53666</v>
      </c>
      <c r="P29" s="8">
        <v>121291</v>
      </c>
      <c r="Q29" s="8">
        <v>174957</v>
      </c>
      <c r="R29" s="8">
        <v>8022</v>
      </c>
      <c r="S29" s="8">
        <v>22580</v>
      </c>
      <c r="T29" s="8">
        <v>8046</v>
      </c>
      <c r="V29" s="8" t="str">
        <f t="shared" ref="V29" si="112">IF((SUM(B29:M29)-N29)=0,"          OK",SUM(B29:M29)-N29)</f>
        <v xml:space="preserve">          OK</v>
      </c>
      <c r="W29" s="8" t="str">
        <f t="shared" ref="W29" si="113">IF((SUM(O29:P29)-Q29)=0,"          OK",SUM(O29:P29)-Q29)</f>
        <v xml:space="preserve">          OK</v>
      </c>
      <c r="X29" s="8" t="str">
        <f t="shared" ref="X29" si="114">IF(O29+P29+R29-N29=0,"          OK",O29+P29+R29-N29)</f>
        <v xml:space="preserve">          OK</v>
      </c>
    </row>
    <row r="30" spans="1:24" ht="28" customHeight="1" x14ac:dyDescent="0.2">
      <c r="A30" s="18" t="s">
        <v>83</v>
      </c>
      <c r="B30" s="8">
        <v>1126</v>
      </c>
      <c r="C30" s="8">
        <v>3203</v>
      </c>
      <c r="D30" s="8">
        <v>27725</v>
      </c>
      <c r="E30" s="8">
        <v>19893</v>
      </c>
      <c r="F30" s="8">
        <v>62564</v>
      </c>
      <c r="G30" s="8">
        <v>27490</v>
      </c>
      <c r="H30" s="8">
        <v>16575</v>
      </c>
      <c r="I30" s="8">
        <v>971</v>
      </c>
      <c r="J30" s="8">
        <v>1643</v>
      </c>
      <c r="K30" s="8">
        <f t="shared" ref="K30" si="115">T30-L30</f>
        <v>2656</v>
      </c>
      <c r="L30" s="8">
        <v>5400</v>
      </c>
      <c r="M30" s="8">
        <v>13403</v>
      </c>
      <c r="N30" s="6">
        <v>182649</v>
      </c>
      <c r="O30" s="8">
        <v>53405</v>
      </c>
      <c r="P30" s="8">
        <v>121483</v>
      </c>
      <c r="Q30" s="8">
        <v>174888</v>
      </c>
      <c r="R30" s="8">
        <v>7761</v>
      </c>
      <c r="S30" s="8">
        <v>22512</v>
      </c>
      <c r="T30" s="8">
        <v>8056</v>
      </c>
      <c r="V30" s="8" t="str">
        <f t="shared" ref="V30" si="116">IF((SUM(B30:M30)-N30)=0,"          OK",SUM(B30:M30)-N30)</f>
        <v xml:space="preserve">          OK</v>
      </c>
      <c r="W30" s="8" t="str">
        <f t="shared" ref="W30" si="117">IF((SUM(O30:P30)-Q30)=0,"          OK",SUM(O30:P30)-Q30)</f>
        <v xml:space="preserve">          OK</v>
      </c>
      <c r="X30" s="8" t="str">
        <f t="shared" ref="X30" si="118">IF(O30+P30+R30-N30=0,"          OK",O30+P30+R30-N30)</f>
        <v xml:space="preserve">          OK</v>
      </c>
    </row>
    <row r="31" spans="1:24" ht="28" customHeight="1" x14ac:dyDescent="0.2">
      <c r="A31" s="18" t="s">
        <v>82</v>
      </c>
      <c r="B31" s="8">
        <v>1125</v>
      </c>
      <c r="C31" s="8">
        <v>3191</v>
      </c>
      <c r="D31" s="8">
        <v>27560</v>
      </c>
      <c r="E31" s="8">
        <v>19839</v>
      </c>
      <c r="F31" s="8">
        <v>62941</v>
      </c>
      <c r="G31" s="8">
        <v>27470</v>
      </c>
      <c r="H31" s="8">
        <v>16462</v>
      </c>
      <c r="I31" s="8">
        <v>979</v>
      </c>
      <c r="J31" s="8">
        <v>1629</v>
      </c>
      <c r="K31" s="8">
        <f t="shared" ref="K31" si="119">T31-L31</f>
        <v>2295</v>
      </c>
      <c r="L31" s="8">
        <v>5400</v>
      </c>
      <c r="M31" s="8">
        <v>13128</v>
      </c>
      <c r="N31" s="6">
        <v>182019</v>
      </c>
      <c r="O31" s="8">
        <v>53602</v>
      </c>
      <c r="P31" s="8">
        <v>121644</v>
      </c>
      <c r="Q31" s="8">
        <v>175246</v>
      </c>
      <c r="R31" s="8">
        <v>6773</v>
      </c>
      <c r="S31" s="8">
        <v>22236</v>
      </c>
      <c r="T31" s="8">
        <v>7695</v>
      </c>
      <c r="V31" s="8" t="str">
        <f t="shared" ref="V31" si="120">IF((SUM(B31:M31)-N31)=0,"          OK",SUM(B31:M31)-N31)</f>
        <v xml:space="preserve">          OK</v>
      </c>
      <c r="W31" s="8" t="str">
        <f t="shared" ref="W31" si="121">IF((SUM(O31:P31)-Q31)=0,"          OK",SUM(O31:P31)-Q31)</f>
        <v xml:space="preserve">          OK</v>
      </c>
      <c r="X31" s="8" t="str">
        <f t="shared" ref="X31" si="122">IF(O31+P31+R31-N31=0,"          OK",O31+P31+R31-N31)</f>
        <v xml:space="preserve">          OK</v>
      </c>
    </row>
    <row r="32" spans="1:24" ht="28" customHeight="1" x14ac:dyDescent="0.2">
      <c r="A32" s="18" t="s">
        <v>81</v>
      </c>
      <c r="B32" s="8">
        <v>1123</v>
      </c>
      <c r="C32" s="8">
        <v>3185</v>
      </c>
      <c r="D32" s="8">
        <v>27510</v>
      </c>
      <c r="E32" s="8">
        <v>20005</v>
      </c>
      <c r="F32" s="8">
        <v>63002</v>
      </c>
      <c r="G32" s="8">
        <v>27856</v>
      </c>
      <c r="H32" s="8">
        <v>16609</v>
      </c>
      <c r="I32" s="8">
        <v>979</v>
      </c>
      <c r="J32" s="8">
        <v>1636</v>
      </c>
      <c r="K32" s="8">
        <f t="shared" ref="K32" si="123">T32-L32</f>
        <v>2137</v>
      </c>
      <c r="L32" s="8">
        <v>5400</v>
      </c>
      <c r="M32" s="8">
        <v>13054</v>
      </c>
      <c r="N32" s="6">
        <v>182496</v>
      </c>
      <c r="O32" s="8">
        <v>53090</v>
      </c>
      <c r="P32" s="8">
        <v>122162</v>
      </c>
      <c r="Q32" s="8">
        <v>175252</v>
      </c>
      <c r="R32" s="8">
        <v>7244</v>
      </c>
      <c r="S32" s="8">
        <v>22346</v>
      </c>
      <c r="T32" s="8">
        <v>7537</v>
      </c>
      <c r="V32" s="8" t="str">
        <f t="shared" ref="V32" si="124">IF((SUM(B32:M32)-N32)=0,"          OK",SUM(B32:M32)-N32)</f>
        <v xml:space="preserve">          OK</v>
      </c>
      <c r="W32" s="8" t="str">
        <f t="shared" ref="W32" si="125">IF((SUM(O32:P32)-Q32)=0,"          OK",SUM(O32:P32)-Q32)</f>
        <v xml:space="preserve">          OK</v>
      </c>
      <c r="X32" s="8" t="str">
        <f t="shared" ref="X32" si="126">IF(O32+P32+R32-N32=0,"          OK",O32+P32+R32-N32)</f>
        <v xml:space="preserve">          OK</v>
      </c>
    </row>
    <row r="33" spans="1:24" ht="28" customHeight="1" x14ac:dyDescent="0.2">
      <c r="A33" s="18" t="s">
        <v>80</v>
      </c>
      <c r="B33" s="8">
        <v>1131</v>
      </c>
      <c r="C33" s="8">
        <v>3173</v>
      </c>
      <c r="D33" s="8">
        <v>27589</v>
      </c>
      <c r="E33" s="8">
        <v>20053</v>
      </c>
      <c r="F33" s="8">
        <v>63105</v>
      </c>
      <c r="G33" s="8">
        <v>27807</v>
      </c>
      <c r="H33" s="8">
        <v>16693</v>
      </c>
      <c r="I33" s="8">
        <v>976</v>
      </c>
      <c r="J33" s="8">
        <v>1629</v>
      </c>
      <c r="K33" s="8">
        <f t="shared" ref="K33" si="127">T33-L33</f>
        <v>2154</v>
      </c>
      <c r="L33" s="8">
        <v>5400</v>
      </c>
      <c r="M33" s="8">
        <v>13122</v>
      </c>
      <c r="N33" s="6">
        <v>182832</v>
      </c>
      <c r="O33" s="8">
        <v>53056</v>
      </c>
      <c r="P33" s="8">
        <v>122101</v>
      </c>
      <c r="Q33" s="8">
        <v>175157</v>
      </c>
      <c r="R33" s="8">
        <v>7675</v>
      </c>
      <c r="S33" s="8">
        <v>22392</v>
      </c>
      <c r="T33" s="8">
        <v>7554</v>
      </c>
      <c r="V33" s="8" t="str">
        <f t="shared" ref="V33:V38" si="128">IF((SUM(B33:M33)-N33)=0,"          OK",SUM(B33:M33)-N33)</f>
        <v xml:space="preserve">          OK</v>
      </c>
      <c r="W33" s="8" t="str">
        <f t="shared" ref="W33:W38" si="129">IF((SUM(O33:P33)-Q33)=0,"          OK",SUM(O33:P33)-Q33)</f>
        <v xml:space="preserve">          OK</v>
      </c>
      <c r="X33" s="8" t="str">
        <f t="shared" ref="X33:X38" si="130">IF(O33+P33+R33-N33=0,"          OK",O33+P33+R33-N33)</f>
        <v xml:space="preserve">          OK</v>
      </c>
    </row>
    <row r="34" spans="1:24" ht="28" customHeight="1" x14ac:dyDescent="0.2">
      <c r="A34" s="18" t="s">
        <v>79</v>
      </c>
      <c r="B34" s="8">
        <v>1124</v>
      </c>
      <c r="C34" s="8">
        <v>3153</v>
      </c>
      <c r="D34" s="8">
        <v>27620</v>
      </c>
      <c r="E34" s="8">
        <v>19888</v>
      </c>
      <c r="F34" s="8">
        <v>62140</v>
      </c>
      <c r="G34" s="8">
        <v>27725</v>
      </c>
      <c r="H34" s="8">
        <v>16365</v>
      </c>
      <c r="I34" s="8">
        <v>980</v>
      </c>
      <c r="J34" s="8">
        <v>1634</v>
      </c>
      <c r="K34" s="8">
        <f t="shared" ref="K34" si="131">T34-L34</f>
        <v>2215</v>
      </c>
      <c r="L34" s="8">
        <v>5400</v>
      </c>
      <c r="M34" s="8">
        <v>13133</v>
      </c>
      <c r="N34" s="6">
        <v>181377</v>
      </c>
      <c r="O34" s="8">
        <v>53050</v>
      </c>
      <c r="P34" s="8">
        <v>120326</v>
      </c>
      <c r="Q34" s="8">
        <v>173376</v>
      </c>
      <c r="R34" s="8">
        <v>8001</v>
      </c>
      <c r="S34" s="8">
        <v>22058</v>
      </c>
      <c r="T34" s="8">
        <v>7615</v>
      </c>
      <c r="V34" s="8" t="str">
        <f t="shared" si="128"/>
        <v xml:space="preserve">          OK</v>
      </c>
      <c r="W34" s="8" t="str">
        <f t="shared" si="129"/>
        <v xml:space="preserve">          OK</v>
      </c>
      <c r="X34" s="8" t="str">
        <f t="shared" si="130"/>
        <v xml:space="preserve">          OK</v>
      </c>
    </row>
    <row r="35" spans="1:24" ht="28" customHeight="1" x14ac:dyDescent="0.2">
      <c r="A35" s="18" t="s">
        <v>78</v>
      </c>
      <c r="B35" s="8">
        <v>1126</v>
      </c>
      <c r="C35" s="8">
        <v>3147</v>
      </c>
      <c r="D35" s="8">
        <v>27629</v>
      </c>
      <c r="E35" s="8">
        <v>19972</v>
      </c>
      <c r="F35" s="8">
        <v>62008</v>
      </c>
      <c r="G35" s="8">
        <v>27791</v>
      </c>
      <c r="H35" s="8">
        <v>16413</v>
      </c>
      <c r="I35" s="8">
        <v>979</v>
      </c>
      <c r="J35" s="8">
        <v>1639</v>
      </c>
      <c r="K35" s="8">
        <f t="shared" ref="K35" si="132">T35-L35</f>
        <v>2241</v>
      </c>
      <c r="L35" s="8">
        <v>5400</v>
      </c>
      <c r="M35" s="8">
        <v>13118</v>
      </c>
      <c r="N35" s="6">
        <v>181463</v>
      </c>
      <c r="O35" s="8">
        <v>53034</v>
      </c>
      <c r="P35" s="8">
        <v>120167</v>
      </c>
      <c r="Q35" s="8">
        <v>173201</v>
      </c>
      <c r="R35" s="8">
        <v>8262</v>
      </c>
      <c r="S35" s="8">
        <v>22098</v>
      </c>
      <c r="T35" s="8">
        <v>7641</v>
      </c>
      <c r="V35" s="8" t="str">
        <f t="shared" si="128"/>
        <v xml:space="preserve">          OK</v>
      </c>
      <c r="W35" s="8" t="str">
        <f t="shared" si="129"/>
        <v xml:space="preserve">          OK</v>
      </c>
      <c r="X35" s="8" t="str">
        <f t="shared" si="130"/>
        <v xml:space="preserve">          OK</v>
      </c>
    </row>
    <row r="36" spans="1:24" ht="28" customHeight="1" x14ac:dyDescent="0.2">
      <c r="A36" s="18" t="s">
        <v>77</v>
      </c>
      <c r="B36" s="8">
        <v>1126</v>
      </c>
      <c r="C36" s="8">
        <v>3148</v>
      </c>
      <c r="D36" s="8">
        <v>27634</v>
      </c>
      <c r="E36" s="8">
        <v>20000</v>
      </c>
      <c r="F36" s="8">
        <v>62308</v>
      </c>
      <c r="G36" s="8">
        <v>27779</v>
      </c>
      <c r="H36" s="8">
        <v>16434</v>
      </c>
      <c r="I36" s="8">
        <v>981</v>
      </c>
      <c r="J36" s="8">
        <v>1633</v>
      </c>
      <c r="K36" s="8">
        <f t="shared" ref="K36" si="133">T36-L36</f>
        <v>2242</v>
      </c>
      <c r="L36" s="8">
        <v>5400</v>
      </c>
      <c r="M36" s="8">
        <v>13131</v>
      </c>
      <c r="N36" s="6">
        <v>181816</v>
      </c>
      <c r="O36" s="8">
        <v>52989</v>
      </c>
      <c r="P36" s="8">
        <v>120319</v>
      </c>
      <c r="Q36" s="8">
        <v>173308</v>
      </c>
      <c r="R36" s="8">
        <v>8508</v>
      </c>
      <c r="S36" s="8">
        <v>22116</v>
      </c>
      <c r="T36" s="8">
        <v>7642</v>
      </c>
      <c r="V36" s="8" t="str">
        <f t="shared" si="128"/>
        <v xml:space="preserve">          OK</v>
      </c>
      <c r="W36" s="8" t="str">
        <f t="shared" si="129"/>
        <v xml:space="preserve">          OK</v>
      </c>
      <c r="X36" s="8" t="str">
        <f t="shared" si="130"/>
        <v xml:space="preserve">          OK</v>
      </c>
    </row>
    <row r="37" spans="1:24" ht="28" customHeight="1" x14ac:dyDescent="0.2">
      <c r="A37" s="18" t="s">
        <v>76</v>
      </c>
      <c r="B37" s="8">
        <v>1118</v>
      </c>
      <c r="C37" s="8">
        <v>3110</v>
      </c>
      <c r="D37" s="8">
        <v>27698</v>
      </c>
      <c r="E37" s="8">
        <v>20078</v>
      </c>
      <c r="F37" s="8">
        <v>62166</v>
      </c>
      <c r="G37" s="8">
        <v>27835</v>
      </c>
      <c r="H37" s="8">
        <v>16339</v>
      </c>
      <c r="I37" s="8">
        <v>972</v>
      </c>
      <c r="J37" s="8">
        <v>1631</v>
      </c>
      <c r="K37" s="8">
        <f t="shared" ref="K37" si="134">T37-L37</f>
        <v>2326</v>
      </c>
      <c r="L37" s="8">
        <v>5400</v>
      </c>
      <c r="M37" s="8">
        <v>13087</v>
      </c>
      <c r="N37" s="6">
        <v>181760</v>
      </c>
      <c r="O37" s="8">
        <v>53416</v>
      </c>
      <c r="P37" s="8">
        <v>119966</v>
      </c>
      <c r="Q37" s="8">
        <v>173382</v>
      </c>
      <c r="R37" s="8">
        <v>8378</v>
      </c>
      <c r="S37" s="8">
        <v>22038</v>
      </c>
      <c r="T37" s="8">
        <v>7726</v>
      </c>
      <c r="V37" s="8" t="str">
        <f t="shared" si="128"/>
        <v xml:space="preserve">          OK</v>
      </c>
      <c r="W37" s="8" t="str">
        <f t="shared" si="129"/>
        <v xml:space="preserve">          OK</v>
      </c>
      <c r="X37" s="8" t="str">
        <f t="shared" si="130"/>
        <v xml:space="preserve">          OK</v>
      </c>
    </row>
    <row r="38" spans="1:24" ht="28" customHeight="1" x14ac:dyDescent="0.2">
      <c r="A38" s="18" t="s">
        <v>70</v>
      </c>
      <c r="B38" s="8">
        <v>1117</v>
      </c>
      <c r="C38" s="8">
        <v>3116</v>
      </c>
      <c r="D38" s="8">
        <v>27692</v>
      </c>
      <c r="E38" s="8">
        <v>20166</v>
      </c>
      <c r="F38" s="8">
        <v>62194</v>
      </c>
      <c r="G38" s="8">
        <v>27946</v>
      </c>
      <c r="H38" s="8">
        <v>16448</v>
      </c>
      <c r="I38" s="8">
        <v>973</v>
      </c>
      <c r="J38" s="8">
        <v>1631</v>
      </c>
      <c r="K38" s="8">
        <f t="shared" ref="K38:K75" si="135">T38-L38</f>
        <v>2335</v>
      </c>
      <c r="L38" s="8">
        <v>5400</v>
      </c>
      <c r="M38" s="8">
        <v>13037</v>
      </c>
      <c r="N38" s="6">
        <v>182055</v>
      </c>
      <c r="O38" s="8">
        <v>53348</v>
      </c>
      <c r="P38" s="8">
        <v>120023</v>
      </c>
      <c r="Q38" s="8">
        <v>173371</v>
      </c>
      <c r="R38" s="8">
        <v>8684</v>
      </c>
      <c r="S38" s="8">
        <v>22098</v>
      </c>
      <c r="T38" s="8">
        <v>7735</v>
      </c>
      <c r="V38" s="8" t="str">
        <f t="shared" si="128"/>
        <v xml:space="preserve">          OK</v>
      </c>
      <c r="W38" s="8" t="str">
        <f t="shared" si="129"/>
        <v xml:space="preserve">          OK</v>
      </c>
      <c r="X38" s="8" t="str">
        <f t="shared" si="130"/>
        <v xml:space="preserve">          OK</v>
      </c>
    </row>
    <row r="39" spans="1:24" ht="28" customHeight="1" x14ac:dyDescent="0.2">
      <c r="A39" s="18" t="s">
        <v>64</v>
      </c>
      <c r="B39" s="8">
        <v>1117</v>
      </c>
      <c r="C39" s="8">
        <v>3111</v>
      </c>
      <c r="D39" s="8">
        <v>27603</v>
      </c>
      <c r="E39" s="8">
        <v>20150</v>
      </c>
      <c r="F39" s="8">
        <v>61837</v>
      </c>
      <c r="G39" s="8">
        <v>27902</v>
      </c>
      <c r="H39" s="8">
        <v>16438</v>
      </c>
      <c r="I39" s="8">
        <v>971</v>
      </c>
      <c r="J39" s="8">
        <v>1631</v>
      </c>
      <c r="K39" s="8">
        <f t="shared" si="135"/>
        <v>2355</v>
      </c>
      <c r="L39" s="8">
        <v>5400</v>
      </c>
      <c r="M39" s="8">
        <v>12997</v>
      </c>
      <c r="N39" s="6">
        <v>181512</v>
      </c>
      <c r="O39" s="8">
        <v>53172</v>
      </c>
      <c r="P39" s="8">
        <v>119893</v>
      </c>
      <c r="Q39" s="8">
        <v>173065</v>
      </c>
      <c r="R39" s="8">
        <v>8447</v>
      </c>
      <c r="S39" s="8">
        <v>22098</v>
      </c>
      <c r="T39" s="8">
        <v>7755</v>
      </c>
      <c r="V39" s="8" t="str">
        <f t="shared" ref="V39:V43" si="136">IF((SUM(B39:M39)-N39)=0,"          OK",SUM(B39:M39)-N39)</f>
        <v xml:space="preserve">          OK</v>
      </c>
      <c r="W39" s="8" t="str">
        <f t="shared" ref="W39:W42" si="137">IF((SUM(O39:P39)-Q39)=0,"          OK",SUM(O39:P39)-Q39)</f>
        <v xml:space="preserve">          OK</v>
      </c>
      <c r="X39" s="8" t="str">
        <f t="shared" ref="X39:X42" si="138">IF(O39+P39+R39-N39=0,"          OK",O39+P39+R39-N39)</f>
        <v xml:space="preserve">          OK</v>
      </c>
    </row>
    <row r="40" spans="1:24" ht="28" customHeight="1" x14ac:dyDescent="0.2">
      <c r="A40" s="18" t="s">
        <v>63</v>
      </c>
      <c r="B40" s="8">
        <v>1123</v>
      </c>
      <c r="C40" s="8">
        <v>3088</v>
      </c>
      <c r="D40" s="8">
        <v>27640</v>
      </c>
      <c r="E40" s="8">
        <v>20053</v>
      </c>
      <c r="F40" s="8">
        <v>61946</v>
      </c>
      <c r="G40" s="8">
        <v>27767</v>
      </c>
      <c r="H40" s="8">
        <v>16286</v>
      </c>
      <c r="I40" s="8">
        <v>975</v>
      </c>
      <c r="J40" s="8">
        <v>1617</v>
      </c>
      <c r="K40" s="8">
        <f t="shared" si="135"/>
        <v>2409</v>
      </c>
      <c r="L40" s="8">
        <v>5400</v>
      </c>
      <c r="M40" s="8">
        <v>12970</v>
      </c>
      <c r="N40" s="6">
        <v>181274</v>
      </c>
      <c r="O40" s="8">
        <v>53045</v>
      </c>
      <c r="P40" s="8">
        <v>119977</v>
      </c>
      <c r="Q40" s="8">
        <v>173022</v>
      </c>
      <c r="R40" s="8">
        <v>8252</v>
      </c>
      <c r="S40" s="8">
        <v>21931</v>
      </c>
      <c r="T40" s="8">
        <v>7809</v>
      </c>
      <c r="V40" s="8" t="str">
        <f t="shared" si="136"/>
        <v xml:space="preserve">          OK</v>
      </c>
      <c r="W40" s="8" t="str">
        <f t="shared" si="137"/>
        <v xml:space="preserve">          OK</v>
      </c>
      <c r="X40" s="8" t="str">
        <f t="shared" si="138"/>
        <v xml:space="preserve">          OK</v>
      </c>
    </row>
    <row r="41" spans="1:24" ht="28" customHeight="1" x14ac:dyDescent="0.2">
      <c r="A41" s="18" t="s">
        <v>62</v>
      </c>
      <c r="B41" s="8">
        <v>1119</v>
      </c>
      <c r="C41" s="8">
        <v>3093</v>
      </c>
      <c r="D41" s="8">
        <v>27651</v>
      </c>
      <c r="E41" s="8">
        <v>20125</v>
      </c>
      <c r="F41" s="8">
        <v>61440</v>
      </c>
      <c r="G41" s="8">
        <v>27855</v>
      </c>
      <c r="H41" s="8">
        <v>16371</v>
      </c>
      <c r="I41" s="8">
        <v>975</v>
      </c>
      <c r="J41" s="8">
        <v>1620</v>
      </c>
      <c r="K41" s="8">
        <f t="shared" si="135"/>
        <v>2445</v>
      </c>
      <c r="L41" s="8">
        <v>5400</v>
      </c>
      <c r="M41" s="8">
        <v>12903</v>
      </c>
      <c r="N41" s="6">
        <v>180997</v>
      </c>
      <c r="O41" s="8">
        <v>52879</v>
      </c>
      <c r="P41" s="8">
        <v>119939</v>
      </c>
      <c r="Q41" s="8">
        <v>172818</v>
      </c>
      <c r="R41" s="8">
        <v>8179</v>
      </c>
      <c r="S41" s="8">
        <v>21938</v>
      </c>
      <c r="T41" s="8">
        <v>7845</v>
      </c>
      <c r="V41" s="8" t="str">
        <f t="shared" si="136"/>
        <v xml:space="preserve">          OK</v>
      </c>
      <c r="W41" s="8" t="str">
        <f t="shared" si="137"/>
        <v xml:space="preserve">          OK</v>
      </c>
      <c r="X41" s="8" t="str">
        <f t="shared" si="138"/>
        <v xml:space="preserve">          OK</v>
      </c>
    </row>
    <row r="42" spans="1:24" ht="28" customHeight="1" x14ac:dyDescent="0.2">
      <c r="A42" s="18" t="s">
        <v>61</v>
      </c>
      <c r="B42" s="8">
        <v>1112</v>
      </c>
      <c r="C42" s="8">
        <v>3089</v>
      </c>
      <c r="D42" s="8">
        <v>27557</v>
      </c>
      <c r="E42" s="8">
        <v>20088</v>
      </c>
      <c r="F42" s="8">
        <v>60905</v>
      </c>
      <c r="G42" s="8">
        <v>27780</v>
      </c>
      <c r="H42" s="8">
        <v>16363</v>
      </c>
      <c r="I42" s="8">
        <v>974</v>
      </c>
      <c r="J42" s="8">
        <v>1612</v>
      </c>
      <c r="K42" s="8">
        <f t="shared" si="135"/>
        <v>2449</v>
      </c>
      <c r="L42" s="8">
        <v>5400</v>
      </c>
      <c r="M42" s="8">
        <v>12866</v>
      </c>
      <c r="N42" s="6">
        <v>180195</v>
      </c>
      <c r="O42" s="8">
        <v>52598</v>
      </c>
      <c r="P42" s="8">
        <v>119887</v>
      </c>
      <c r="Q42" s="8">
        <v>172485</v>
      </c>
      <c r="R42" s="8">
        <v>7710</v>
      </c>
      <c r="S42" s="8">
        <v>21837</v>
      </c>
      <c r="T42" s="8">
        <v>7849</v>
      </c>
      <c r="V42" s="8" t="str">
        <f t="shared" si="136"/>
        <v xml:space="preserve">          OK</v>
      </c>
      <c r="W42" s="8" t="str">
        <f t="shared" si="137"/>
        <v xml:space="preserve">          OK</v>
      </c>
      <c r="X42" s="8" t="str">
        <f t="shared" si="138"/>
        <v xml:space="preserve">          OK</v>
      </c>
    </row>
    <row r="43" spans="1:24" ht="28" customHeight="1" x14ac:dyDescent="0.2">
      <c r="A43" s="18" t="s">
        <v>60</v>
      </c>
      <c r="B43" s="8">
        <v>1083</v>
      </c>
      <c r="C43" s="8">
        <v>3039</v>
      </c>
      <c r="D43" s="8">
        <v>27412</v>
      </c>
      <c r="E43" s="8">
        <v>19972</v>
      </c>
      <c r="F43" s="8">
        <v>61721</v>
      </c>
      <c r="G43" s="8">
        <v>27583</v>
      </c>
      <c r="H43" s="8">
        <v>16182</v>
      </c>
      <c r="I43" s="8">
        <v>979</v>
      </c>
      <c r="J43" s="8">
        <v>1601</v>
      </c>
      <c r="K43" s="8">
        <f t="shared" si="135"/>
        <v>2064</v>
      </c>
      <c r="L43" s="8">
        <v>5400</v>
      </c>
      <c r="M43" s="8">
        <v>12677</v>
      </c>
      <c r="N43" s="6">
        <v>179713</v>
      </c>
      <c r="O43" s="8" t="s">
        <v>73</v>
      </c>
      <c r="P43" s="8" t="s">
        <v>73</v>
      </c>
      <c r="Q43" s="8">
        <v>172386</v>
      </c>
      <c r="R43" s="8">
        <v>7327</v>
      </c>
      <c r="S43" s="8">
        <v>21597</v>
      </c>
      <c r="T43" s="8">
        <v>7464</v>
      </c>
      <c r="V43" s="8" t="str">
        <f t="shared" si="136"/>
        <v xml:space="preserve">          OK</v>
      </c>
      <c r="W43" s="8" t="s">
        <v>73</v>
      </c>
      <c r="X43" s="8" t="str">
        <f>IF(Q43+R43-N43=0,"          OK",Q43+R43-N43)</f>
        <v xml:space="preserve">          OK</v>
      </c>
    </row>
    <row r="44" spans="1:24" ht="28" customHeight="1" x14ac:dyDescent="0.2">
      <c r="A44" s="18" t="s">
        <v>59</v>
      </c>
      <c r="B44" s="8">
        <v>1059</v>
      </c>
      <c r="C44" s="8">
        <v>3031</v>
      </c>
      <c r="D44" s="8">
        <v>27473</v>
      </c>
      <c r="E44" s="8">
        <v>20165</v>
      </c>
      <c r="F44" s="8">
        <v>61363</v>
      </c>
      <c r="G44" s="8">
        <v>27928</v>
      </c>
      <c r="H44" s="8">
        <v>16255</v>
      </c>
      <c r="I44" s="8">
        <v>973</v>
      </c>
      <c r="J44" s="8">
        <v>1604</v>
      </c>
      <c r="K44" s="8">
        <f t="shared" si="135"/>
        <v>2009</v>
      </c>
      <c r="L44" s="8">
        <v>5400</v>
      </c>
      <c r="M44" s="8">
        <v>12601</v>
      </c>
      <c r="N44" s="6">
        <v>179861</v>
      </c>
      <c r="O44" s="8" t="s">
        <v>73</v>
      </c>
      <c r="P44" s="8" t="s">
        <v>73</v>
      </c>
      <c r="Q44" s="8">
        <v>172249</v>
      </c>
      <c r="R44" s="8">
        <v>7612</v>
      </c>
      <c r="S44" s="8">
        <v>21667</v>
      </c>
      <c r="T44" s="8">
        <v>7409</v>
      </c>
      <c r="V44" s="8" t="str">
        <f t="shared" ref="V44:V60" si="139">IF((SUM(B44:M44)-N44)=0,"          OK",SUM(B44:M44)-N44)</f>
        <v xml:space="preserve">          OK</v>
      </c>
      <c r="W44" s="8" t="s">
        <v>73</v>
      </c>
      <c r="X44" s="8" t="str">
        <f t="shared" ref="X44:X75" si="140">IF(Q44+R44-N44=0,"          OK",Q44+R44-N44)</f>
        <v xml:space="preserve">          OK</v>
      </c>
    </row>
    <row r="45" spans="1:24" ht="28" customHeight="1" x14ac:dyDescent="0.2">
      <c r="A45" s="18" t="s">
        <v>58</v>
      </c>
      <c r="B45" s="8">
        <v>986</v>
      </c>
      <c r="C45" s="8">
        <v>3033</v>
      </c>
      <c r="D45" s="8">
        <v>27601</v>
      </c>
      <c r="E45" s="8">
        <v>20145</v>
      </c>
      <c r="F45" s="8">
        <v>61290</v>
      </c>
      <c r="G45" s="8">
        <v>27794</v>
      </c>
      <c r="H45" s="8">
        <v>16339</v>
      </c>
      <c r="I45" s="8">
        <v>965</v>
      </c>
      <c r="J45" s="8">
        <v>1602</v>
      </c>
      <c r="K45" s="8">
        <f t="shared" si="135"/>
        <v>2043</v>
      </c>
      <c r="L45" s="8">
        <v>5400</v>
      </c>
      <c r="M45" s="8">
        <v>12599</v>
      </c>
      <c r="N45" s="6">
        <v>179797</v>
      </c>
      <c r="O45" s="8" t="s">
        <v>73</v>
      </c>
      <c r="P45" s="8" t="s">
        <v>73</v>
      </c>
      <c r="Q45" s="8">
        <v>171931</v>
      </c>
      <c r="R45" s="8">
        <v>7866</v>
      </c>
      <c r="S45" s="8">
        <v>21643</v>
      </c>
      <c r="T45" s="8">
        <v>7443</v>
      </c>
      <c r="V45" s="8" t="str">
        <f t="shared" si="139"/>
        <v xml:space="preserve">          OK</v>
      </c>
      <c r="W45" s="8" t="s">
        <v>73</v>
      </c>
      <c r="X45" s="8" t="str">
        <f t="shared" si="140"/>
        <v xml:space="preserve">          OK</v>
      </c>
    </row>
    <row r="46" spans="1:24" ht="28" customHeight="1" x14ac:dyDescent="0.2">
      <c r="A46" s="18" t="s">
        <v>57</v>
      </c>
      <c r="B46" s="8">
        <v>986</v>
      </c>
      <c r="C46" s="8">
        <v>3036</v>
      </c>
      <c r="D46" s="8">
        <v>27654</v>
      </c>
      <c r="E46" s="8">
        <v>19908</v>
      </c>
      <c r="F46" s="8">
        <v>60925</v>
      </c>
      <c r="G46" s="8">
        <v>27704</v>
      </c>
      <c r="H46" s="8">
        <v>15931</v>
      </c>
      <c r="I46" s="8">
        <v>979</v>
      </c>
      <c r="J46" s="8">
        <v>1602</v>
      </c>
      <c r="K46" s="8">
        <f t="shared" si="135"/>
        <v>2097</v>
      </c>
      <c r="L46" s="8">
        <v>5400</v>
      </c>
      <c r="M46" s="8">
        <v>12682</v>
      </c>
      <c r="N46" s="6">
        <v>178904</v>
      </c>
      <c r="O46" s="8" t="s">
        <v>73</v>
      </c>
      <c r="P46" s="8" t="s">
        <v>73</v>
      </c>
      <c r="Q46" s="8">
        <v>170394</v>
      </c>
      <c r="R46" s="8">
        <v>8510</v>
      </c>
      <c r="S46" s="8">
        <v>21310</v>
      </c>
      <c r="T46" s="8">
        <v>7497</v>
      </c>
      <c r="V46" s="8" t="str">
        <f t="shared" si="139"/>
        <v xml:space="preserve">          OK</v>
      </c>
      <c r="W46" s="8" t="s">
        <v>73</v>
      </c>
      <c r="X46" s="8" t="str">
        <f t="shared" si="140"/>
        <v xml:space="preserve">          OK</v>
      </c>
    </row>
    <row r="47" spans="1:24" ht="28" customHeight="1" x14ac:dyDescent="0.2">
      <c r="A47" s="18" t="s">
        <v>56</v>
      </c>
      <c r="B47" s="8">
        <v>992</v>
      </c>
      <c r="C47" s="8">
        <v>3029</v>
      </c>
      <c r="D47" s="8">
        <v>27659</v>
      </c>
      <c r="E47" s="8">
        <v>20002</v>
      </c>
      <c r="F47" s="8">
        <v>60954</v>
      </c>
      <c r="G47" s="8">
        <v>27767</v>
      </c>
      <c r="H47" s="8">
        <v>16047</v>
      </c>
      <c r="I47" s="8">
        <v>974</v>
      </c>
      <c r="J47" s="8">
        <v>1601</v>
      </c>
      <c r="K47" s="8">
        <f t="shared" si="135"/>
        <v>2120</v>
      </c>
      <c r="L47" s="8">
        <v>5400</v>
      </c>
      <c r="M47" s="8">
        <v>12662</v>
      </c>
      <c r="N47" s="6">
        <v>179207</v>
      </c>
      <c r="O47" s="8" t="s">
        <v>73</v>
      </c>
      <c r="P47" s="8" t="s">
        <v>73</v>
      </c>
      <c r="Q47" s="8">
        <v>170297</v>
      </c>
      <c r="R47" s="8">
        <v>8910</v>
      </c>
      <c r="S47" s="8">
        <v>21394</v>
      </c>
      <c r="T47" s="8">
        <v>7520</v>
      </c>
      <c r="V47" s="8" t="str">
        <f t="shared" si="139"/>
        <v xml:space="preserve">          OK</v>
      </c>
      <c r="W47" s="8" t="s">
        <v>73</v>
      </c>
      <c r="X47" s="8" t="str">
        <f t="shared" si="140"/>
        <v xml:space="preserve">          OK</v>
      </c>
    </row>
    <row r="48" spans="1:24" ht="28" customHeight="1" x14ac:dyDescent="0.2">
      <c r="A48" s="18" t="s">
        <v>55</v>
      </c>
      <c r="B48" s="8">
        <v>994</v>
      </c>
      <c r="C48" s="8">
        <v>3029</v>
      </c>
      <c r="D48" s="8">
        <v>27642</v>
      </c>
      <c r="E48" s="8">
        <v>19992</v>
      </c>
      <c r="F48" s="8">
        <v>60664</v>
      </c>
      <c r="G48" s="8">
        <v>27764</v>
      </c>
      <c r="H48" s="8">
        <v>16098</v>
      </c>
      <c r="I48" s="8">
        <v>969</v>
      </c>
      <c r="J48" s="8">
        <v>1596</v>
      </c>
      <c r="K48" s="8">
        <f t="shared" si="135"/>
        <v>2130</v>
      </c>
      <c r="L48" s="8">
        <v>5400</v>
      </c>
      <c r="M48" s="8">
        <v>12672</v>
      </c>
      <c r="N48" s="6">
        <v>178950</v>
      </c>
      <c r="O48" s="8" t="s">
        <v>73</v>
      </c>
      <c r="P48" s="8" t="s">
        <v>73</v>
      </c>
      <c r="Q48" s="8">
        <v>170010</v>
      </c>
      <c r="R48" s="8">
        <v>8940</v>
      </c>
      <c r="S48" s="8">
        <v>21388</v>
      </c>
      <c r="T48" s="8">
        <v>7530</v>
      </c>
      <c r="V48" s="8" t="str">
        <f t="shared" si="139"/>
        <v xml:space="preserve">          OK</v>
      </c>
      <c r="W48" s="8" t="s">
        <v>73</v>
      </c>
      <c r="X48" s="8" t="str">
        <f t="shared" si="140"/>
        <v xml:space="preserve">          OK</v>
      </c>
    </row>
    <row r="49" spans="1:24" ht="28" customHeight="1" x14ac:dyDescent="0.2">
      <c r="A49" s="18" t="s">
        <v>54</v>
      </c>
      <c r="B49" s="8">
        <v>998</v>
      </c>
      <c r="C49" s="8">
        <v>2249</v>
      </c>
      <c r="D49" s="8">
        <v>28512</v>
      </c>
      <c r="E49" s="8">
        <v>19959</v>
      </c>
      <c r="F49" s="8">
        <v>61066</v>
      </c>
      <c r="G49" s="8">
        <v>27877</v>
      </c>
      <c r="H49" s="8">
        <v>16087</v>
      </c>
      <c r="I49" s="8">
        <v>983</v>
      </c>
      <c r="J49" s="8">
        <v>1573</v>
      </c>
      <c r="K49" s="8">
        <f t="shared" si="135"/>
        <v>2158</v>
      </c>
      <c r="L49" s="8">
        <v>5400</v>
      </c>
      <c r="M49" s="8">
        <v>12634</v>
      </c>
      <c r="N49" s="6">
        <v>179496</v>
      </c>
      <c r="O49" s="8" t="s">
        <v>73</v>
      </c>
      <c r="P49" s="8" t="s">
        <v>73</v>
      </c>
      <c r="Q49" s="8">
        <v>170545</v>
      </c>
      <c r="R49" s="8">
        <v>8951</v>
      </c>
      <c r="S49" s="8">
        <v>21287</v>
      </c>
      <c r="T49" s="8">
        <v>7558</v>
      </c>
      <c r="V49" s="8" t="str">
        <f t="shared" si="139"/>
        <v xml:space="preserve">          OK</v>
      </c>
      <c r="W49" s="8" t="s">
        <v>73</v>
      </c>
      <c r="X49" s="8" t="str">
        <f t="shared" si="140"/>
        <v xml:space="preserve">          OK</v>
      </c>
    </row>
    <row r="50" spans="1:24" ht="28" customHeight="1" x14ac:dyDescent="0.2">
      <c r="A50" s="18" t="s">
        <v>53</v>
      </c>
      <c r="B50" s="8">
        <v>996</v>
      </c>
      <c r="C50" s="8">
        <v>2260</v>
      </c>
      <c r="D50" s="8">
        <v>28561</v>
      </c>
      <c r="E50" s="8">
        <v>20014</v>
      </c>
      <c r="F50" s="8">
        <v>61054</v>
      </c>
      <c r="G50" s="8">
        <v>27919</v>
      </c>
      <c r="H50" s="8">
        <v>16217</v>
      </c>
      <c r="I50" s="8">
        <v>978</v>
      </c>
      <c r="J50" s="8">
        <v>1572</v>
      </c>
      <c r="K50" s="8">
        <f t="shared" si="135"/>
        <v>2169</v>
      </c>
      <c r="L50" s="8">
        <v>5400</v>
      </c>
      <c r="M50" s="8">
        <v>12613</v>
      </c>
      <c r="N50" s="6">
        <v>179753</v>
      </c>
      <c r="O50" s="8" t="s">
        <v>73</v>
      </c>
      <c r="P50" s="8" t="s">
        <v>73</v>
      </c>
      <c r="Q50" s="8">
        <v>170332</v>
      </c>
      <c r="R50" s="8">
        <v>9421</v>
      </c>
      <c r="S50" s="8">
        <v>21320</v>
      </c>
      <c r="T50" s="8">
        <v>7569</v>
      </c>
      <c r="V50" s="8" t="str">
        <f t="shared" si="139"/>
        <v xml:space="preserve">          OK</v>
      </c>
      <c r="W50" s="8" t="s">
        <v>73</v>
      </c>
      <c r="X50" s="8" t="str">
        <f t="shared" si="140"/>
        <v xml:space="preserve">          OK</v>
      </c>
    </row>
    <row r="51" spans="1:24" ht="28" customHeight="1" x14ac:dyDescent="0.2">
      <c r="A51" s="18" t="s">
        <v>52</v>
      </c>
      <c r="B51" s="8">
        <v>1000</v>
      </c>
      <c r="C51" s="8">
        <v>2250</v>
      </c>
      <c r="D51" s="8">
        <v>28532</v>
      </c>
      <c r="E51" s="8">
        <v>19989</v>
      </c>
      <c r="F51" s="8">
        <v>60665</v>
      </c>
      <c r="G51" s="8">
        <v>27894</v>
      </c>
      <c r="H51" s="8">
        <v>16282</v>
      </c>
      <c r="I51" s="8">
        <v>974</v>
      </c>
      <c r="J51" s="8">
        <v>1571</v>
      </c>
      <c r="K51" s="8">
        <f t="shared" si="135"/>
        <v>2874</v>
      </c>
      <c r="L51" s="8">
        <v>4728</v>
      </c>
      <c r="M51" s="8">
        <v>12586</v>
      </c>
      <c r="N51" s="6">
        <v>179345</v>
      </c>
      <c r="O51" s="8" t="s">
        <v>73</v>
      </c>
      <c r="P51" s="8" t="s">
        <v>73</v>
      </c>
      <c r="Q51" s="8">
        <v>170124</v>
      </c>
      <c r="R51" s="8">
        <v>9221</v>
      </c>
      <c r="S51" s="8">
        <v>21296</v>
      </c>
      <c r="T51" s="8">
        <v>7602</v>
      </c>
      <c r="V51" s="8" t="str">
        <f t="shared" si="139"/>
        <v xml:space="preserve">          OK</v>
      </c>
      <c r="W51" s="8" t="s">
        <v>73</v>
      </c>
      <c r="X51" s="8" t="str">
        <f t="shared" si="140"/>
        <v xml:space="preserve">          OK</v>
      </c>
    </row>
    <row r="52" spans="1:24" ht="28" customHeight="1" x14ac:dyDescent="0.2">
      <c r="A52" s="18" t="s">
        <v>51</v>
      </c>
      <c r="B52" s="8">
        <v>1002</v>
      </c>
      <c r="C52" s="8">
        <v>2240</v>
      </c>
      <c r="D52" s="8">
        <v>28408</v>
      </c>
      <c r="E52" s="8">
        <v>20003</v>
      </c>
      <c r="F52" s="8">
        <v>61034</v>
      </c>
      <c r="G52" s="8">
        <v>28012</v>
      </c>
      <c r="H52" s="8">
        <v>16102</v>
      </c>
      <c r="I52" s="8">
        <v>986</v>
      </c>
      <c r="J52" s="8">
        <v>1561</v>
      </c>
      <c r="K52" s="8">
        <f t="shared" si="135"/>
        <v>2838</v>
      </c>
      <c r="L52" s="8">
        <v>4817</v>
      </c>
      <c r="M52" s="8">
        <v>12559</v>
      </c>
      <c r="N52" s="6">
        <v>179562</v>
      </c>
      <c r="O52" s="8" t="s">
        <v>73</v>
      </c>
      <c r="P52" s="8" t="s">
        <v>73</v>
      </c>
      <c r="Q52" s="8">
        <v>170519</v>
      </c>
      <c r="R52" s="8">
        <v>9043</v>
      </c>
      <c r="S52" s="8">
        <v>21213</v>
      </c>
      <c r="T52" s="8">
        <v>7655</v>
      </c>
      <c r="V52" s="8" t="str">
        <f t="shared" si="139"/>
        <v xml:space="preserve">          OK</v>
      </c>
      <c r="W52" s="8" t="s">
        <v>73</v>
      </c>
      <c r="X52" s="8" t="str">
        <f t="shared" si="140"/>
        <v xml:space="preserve">          OK</v>
      </c>
    </row>
    <row r="53" spans="1:24" ht="28" customHeight="1" x14ac:dyDescent="0.2">
      <c r="A53" s="18" t="s">
        <v>50</v>
      </c>
      <c r="B53" s="8">
        <v>1000</v>
      </c>
      <c r="C53" s="8">
        <v>2243</v>
      </c>
      <c r="D53" s="8">
        <v>28453</v>
      </c>
      <c r="E53" s="8">
        <v>20079</v>
      </c>
      <c r="F53" s="8">
        <v>60582</v>
      </c>
      <c r="G53" s="8">
        <v>28090</v>
      </c>
      <c r="H53" s="8">
        <v>16213</v>
      </c>
      <c r="I53" s="8">
        <v>987</v>
      </c>
      <c r="J53" s="8">
        <v>1566</v>
      </c>
      <c r="K53" s="8">
        <f t="shared" si="135"/>
        <v>3579</v>
      </c>
      <c r="L53" s="8">
        <v>4097</v>
      </c>
      <c r="M53" s="8">
        <v>12519</v>
      </c>
      <c r="N53" s="6">
        <v>179408</v>
      </c>
      <c r="O53" s="8" t="s">
        <v>73</v>
      </c>
      <c r="P53" s="8" t="s">
        <v>73</v>
      </c>
      <c r="Q53" s="8">
        <v>170214</v>
      </c>
      <c r="R53" s="8">
        <v>9194</v>
      </c>
      <c r="S53" s="8">
        <v>21203</v>
      </c>
      <c r="T53" s="8">
        <v>7676</v>
      </c>
      <c r="V53" s="8" t="str">
        <f t="shared" si="139"/>
        <v xml:space="preserve">          OK</v>
      </c>
      <c r="W53" s="8" t="s">
        <v>73</v>
      </c>
      <c r="X53" s="8" t="str">
        <f t="shared" si="140"/>
        <v xml:space="preserve">          OK</v>
      </c>
    </row>
    <row r="54" spans="1:24" ht="28" customHeight="1" x14ac:dyDescent="0.2">
      <c r="A54" s="18" t="s">
        <v>49</v>
      </c>
      <c r="B54" s="8">
        <v>998</v>
      </c>
      <c r="C54" s="8">
        <v>2245</v>
      </c>
      <c r="D54" s="8">
        <v>28395</v>
      </c>
      <c r="E54" s="8">
        <v>19956</v>
      </c>
      <c r="F54" s="8">
        <v>60197</v>
      </c>
      <c r="G54" s="8">
        <v>28015</v>
      </c>
      <c r="H54" s="8">
        <v>16326</v>
      </c>
      <c r="I54" s="8">
        <v>978</v>
      </c>
      <c r="J54" s="8">
        <v>1561</v>
      </c>
      <c r="K54" s="8">
        <f t="shared" si="135"/>
        <v>3552</v>
      </c>
      <c r="L54" s="8">
        <v>4123</v>
      </c>
      <c r="M54" s="8">
        <v>12501</v>
      </c>
      <c r="N54" s="6">
        <v>178847</v>
      </c>
      <c r="O54" s="8" t="s">
        <v>73</v>
      </c>
      <c r="P54" s="8" t="s">
        <v>73</v>
      </c>
      <c r="Q54" s="8">
        <v>170089</v>
      </c>
      <c r="R54" s="8">
        <v>8758</v>
      </c>
      <c r="S54" s="8">
        <v>21100</v>
      </c>
      <c r="T54" s="8">
        <v>7675</v>
      </c>
      <c r="V54" s="8" t="str">
        <f t="shared" si="139"/>
        <v xml:space="preserve">          OK</v>
      </c>
      <c r="W54" s="8" t="s">
        <v>73</v>
      </c>
      <c r="X54" s="8" t="str">
        <f t="shared" si="140"/>
        <v xml:space="preserve">          OK</v>
      </c>
    </row>
    <row r="55" spans="1:24" ht="28" customHeight="1" x14ac:dyDescent="0.2">
      <c r="A55" s="18" t="s">
        <v>48</v>
      </c>
      <c r="B55" s="8">
        <v>1009</v>
      </c>
      <c r="C55" s="8">
        <v>2301</v>
      </c>
      <c r="D55" s="8">
        <v>28104</v>
      </c>
      <c r="E55" s="8">
        <v>19703</v>
      </c>
      <c r="F55" s="8">
        <v>61365</v>
      </c>
      <c r="G55" s="8">
        <v>28002</v>
      </c>
      <c r="H55" s="8">
        <v>16053</v>
      </c>
      <c r="I55" s="8">
        <v>977</v>
      </c>
      <c r="J55" s="8">
        <v>1544</v>
      </c>
      <c r="K55" s="8">
        <f t="shared" si="135"/>
        <v>2947</v>
      </c>
      <c r="L55" s="8">
        <v>4180</v>
      </c>
      <c r="M55" s="8">
        <v>12248</v>
      </c>
      <c r="N55" s="6">
        <v>178433</v>
      </c>
      <c r="O55" s="8" t="s">
        <v>73</v>
      </c>
      <c r="P55" s="8" t="s">
        <v>73</v>
      </c>
      <c r="Q55" s="8">
        <v>170285</v>
      </c>
      <c r="R55" s="8">
        <v>8148</v>
      </c>
      <c r="S55" s="8">
        <v>20712</v>
      </c>
      <c r="T55" s="8">
        <v>7127</v>
      </c>
      <c r="V55" s="8" t="str">
        <f t="shared" si="139"/>
        <v xml:space="preserve">          OK</v>
      </c>
      <c r="W55" s="8" t="s">
        <v>73</v>
      </c>
      <c r="X55" s="8" t="str">
        <f t="shared" si="140"/>
        <v xml:space="preserve">          OK</v>
      </c>
    </row>
    <row r="56" spans="1:24" ht="28" customHeight="1" x14ac:dyDescent="0.2">
      <c r="A56" s="18" t="s">
        <v>47</v>
      </c>
      <c r="B56" s="8">
        <v>1005</v>
      </c>
      <c r="C56" s="8">
        <v>2276</v>
      </c>
      <c r="D56" s="8">
        <v>28201</v>
      </c>
      <c r="E56" s="8">
        <v>19905</v>
      </c>
      <c r="F56" s="8">
        <v>60907</v>
      </c>
      <c r="G56" s="8">
        <v>28336</v>
      </c>
      <c r="H56" s="8">
        <v>16256</v>
      </c>
      <c r="I56" s="8">
        <v>971</v>
      </c>
      <c r="J56" s="8">
        <v>1541</v>
      </c>
      <c r="K56" s="8">
        <f t="shared" si="135"/>
        <v>2851</v>
      </c>
      <c r="L56" s="8">
        <v>4174</v>
      </c>
      <c r="M56" s="8">
        <v>12218</v>
      </c>
      <c r="N56" s="6">
        <v>178641</v>
      </c>
      <c r="O56" s="8" t="s">
        <v>73</v>
      </c>
      <c r="P56" s="8" t="s">
        <v>73</v>
      </c>
      <c r="Q56" s="8">
        <v>169993</v>
      </c>
      <c r="R56" s="8">
        <v>8648</v>
      </c>
      <c r="S56" s="8">
        <v>20734</v>
      </c>
      <c r="T56" s="8">
        <v>7025</v>
      </c>
      <c r="V56" s="8" t="str">
        <f t="shared" si="139"/>
        <v xml:space="preserve">          OK</v>
      </c>
      <c r="W56" s="8" t="s">
        <v>73</v>
      </c>
      <c r="X56" s="8" t="str">
        <f t="shared" si="140"/>
        <v xml:space="preserve">          OK</v>
      </c>
    </row>
    <row r="57" spans="1:24" ht="28" customHeight="1" x14ac:dyDescent="0.2">
      <c r="A57" s="18" t="s">
        <v>46</v>
      </c>
      <c r="B57" s="8">
        <v>1007</v>
      </c>
      <c r="C57" s="8">
        <v>1977</v>
      </c>
      <c r="D57" s="8">
        <v>28642</v>
      </c>
      <c r="E57" s="8">
        <v>19906</v>
      </c>
      <c r="F57" s="8">
        <v>60863</v>
      </c>
      <c r="G57" s="8">
        <v>28192</v>
      </c>
      <c r="H57" s="8">
        <v>16414</v>
      </c>
      <c r="I57" s="8">
        <v>965</v>
      </c>
      <c r="J57" s="8">
        <v>1544</v>
      </c>
      <c r="K57" s="8">
        <f t="shared" si="135"/>
        <v>2850</v>
      </c>
      <c r="L57" s="8">
        <v>4207</v>
      </c>
      <c r="M57" s="8">
        <v>12256</v>
      </c>
      <c r="N57" s="6">
        <v>178823</v>
      </c>
      <c r="O57" s="8" t="s">
        <v>73</v>
      </c>
      <c r="P57" s="8" t="s">
        <v>73</v>
      </c>
      <c r="Q57" s="8">
        <v>169856</v>
      </c>
      <c r="R57" s="8">
        <v>8967</v>
      </c>
      <c r="S57" s="8">
        <v>20751</v>
      </c>
      <c r="T57" s="8">
        <v>7057</v>
      </c>
      <c r="V57" s="8" t="str">
        <f t="shared" si="139"/>
        <v xml:space="preserve">          OK</v>
      </c>
      <c r="W57" s="8" t="s">
        <v>73</v>
      </c>
      <c r="X57" s="8" t="str">
        <f t="shared" si="140"/>
        <v xml:space="preserve">          OK</v>
      </c>
    </row>
    <row r="58" spans="1:24" ht="28" customHeight="1" x14ac:dyDescent="0.2">
      <c r="A58" s="18" t="s">
        <v>45</v>
      </c>
      <c r="B58" s="8">
        <v>1002</v>
      </c>
      <c r="C58" s="8">
        <v>2011</v>
      </c>
      <c r="D58" s="8">
        <v>40669</v>
      </c>
      <c r="E58" s="8">
        <v>19709</v>
      </c>
      <c r="F58" s="8">
        <v>60474</v>
      </c>
      <c r="G58" s="8">
        <v>28188</v>
      </c>
      <c r="H58" s="8">
        <v>16045</v>
      </c>
      <c r="I58" s="8">
        <v>971</v>
      </c>
      <c r="J58" s="8">
        <v>1549</v>
      </c>
      <c r="K58" s="8">
        <f t="shared" si="135"/>
        <v>2823</v>
      </c>
      <c r="L58" s="8">
        <v>4258</v>
      </c>
      <c r="M58" s="8">
        <v>201</v>
      </c>
      <c r="N58" s="6">
        <v>177900</v>
      </c>
      <c r="O58" s="8" t="s">
        <v>73</v>
      </c>
      <c r="P58" s="8" t="s">
        <v>73</v>
      </c>
      <c r="Q58" s="8">
        <v>168446</v>
      </c>
      <c r="R58" s="8">
        <v>9454</v>
      </c>
      <c r="S58" s="8">
        <v>20376</v>
      </c>
      <c r="T58" s="8">
        <v>7081</v>
      </c>
      <c r="V58" s="8" t="str">
        <f t="shared" si="139"/>
        <v xml:space="preserve">          OK</v>
      </c>
      <c r="W58" s="8" t="s">
        <v>73</v>
      </c>
      <c r="X58" s="8" t="str">
        <f t="shared" si="140"/>
        <v xml:space="preserve">          OK</v>
      </c>
    </row>
    <row r="59" spans="1:24" ht="28" customHeight="1" x14ac:dyDescent="0.2">
      <c r="A59" s="17" t="s">
        <v>43</v>
      </c>
      <c r="B59" s="8">
        <v>994</v>
      </c>
      <c r="C59" s="8">
        <v>2015</v>
      </c>
      <c r="D59" s="8">
        <v>40662</v>
      </c>
      <c r="E59" s="8">
        <v>19814</v>
      </c>
      <c r="F59" s="8">
        <v>60568</v>
      </c>
      <c r="G59" s="8">
        <v>28271</v>
      </c>
      <c r="H59" s="8">
        <v>16173</v>
      </c>
      <c r="I59" s="8">
        <v>964</v>
      </c>
      <c r="J59" s="8">
        <v>1563</v>
      </c>
      <c r="K59" s="8">
        <f t="shared" si="135"/>
        <v>2807</v>
      </c>
      <c r="L59" s="8">
        <v>4276</v>
      </c>
      <c r="M59" s="8">
        <v>197</v>
      </c>
      <c r="N59" s="6">
        <v>178304</v>
      </c>
      <c r="O59" s="8" t="s">
        <v>73</v>
      </c>
      <c r="P59" s="8" t="s">
        <v>73</v>
      </c>
      <c r="Q59" s="8">
        <v>168186</v>
      </c>
      <c r="R59" s="8">
        <v>10118</v>
      </c>
      <c r="S59" s="8">
        <v>20423</v>
      </c>
      <c r="T59" s="8">
        <v>7083</v>
      </c>
      <c r="V59" s="8" t="str">
        <f t="shared" si="139"/>
        <v xml:space="preserve">          OK</v>
      </c>
      <c r="W59" s="8" t="s">
        <v>73</v>
      </c>
      <c r="X59" s="8" t="str">
        <f t="shared" si="140"/>
        <v xml:space="preserve">          OK</v>
      </c>
    </row>
    <row r="60" spans="1:24" ht="28" customHeight="1" x14ac:dyDescent="0.2">
      <c r="A60" s="18" t="s">
        <v>44</v>
      </c>
      <c r="B60" s="8">
        <v>983</v>
      </c>
      <c r="C60" s="8">
        <v>2014</v>
      </c>
      <c r="D60" s="8">
        <v>40720</v>
      </c>
      <c r="E60" s="8">
        <v>19819</v>
      </c>
      <c r="F60" s="8">
        <v>60245</v>
      </c>
      <c r="G60" s="8">
        <v>28291</v>
      </c>
      <c r="H60" s="8">
        <v>16281</v>
      </c>
      <c r="I60" s="8">
        <v>964</v>
      </c>
      <c r="J60" s="8">
        <v>1571</v>
      </c>
      <c r="K60" s="8">
        <f t="shared" si="135"/>
        <v>2784</v>
      </c>
      <c r="L60" s="8">
        <v>4319</v>
      </c>
      <c r="M60" s="8">
        <v>188</v>
      </c>
      <c r="N60" s="6">
        <v>178179</v>
      </c>
      <c r="O60" s="8" t="s">
        <v>73</v>
      </c>
      <c r="P60" s="8" t="s">
        <v>73</v>
      </c>
      <c r="Q60" s="8">
        <v>168047</v>
      </c>
      <c r="R60" s="8">
        <v>10132</v>
      </c>
      <c r="S60" s="8">
        <v>20420</v>
      </c>
      <c r="T60" s="8">
        <v>7103</v>
      </c>
      <c r="V60" s="8" t="str">
        <f t="shared" si="139"/>
        <v xml:space="preserve">          OK</v>
      </c>
      <c r="W60" s="8" t="s">
        <v>73</v>
      </c>
      <c r="X60" s="8" t="str">
        <f t="shared" si="140"/>
        <v xml:space="preserve">          OK</v>
      </c>
    </row>
    <row r="61" spans="1:24" ht="28" customHeight="1" x14ac:dyDescent="0.2">
      <c r="A61" s="5" t="s">
        <v>18</v>
      </c>
      <c r="B61" s="8">
        <v>969</v>
      </c>
      <c r="C61" s="8">
        <v>1999</v>
      </c>
      <c r="D61" s="8">
        <v>40398</v>
      </c>
      <c r="E61" s="8">
        <v>19795</v>
      </c>
      <c r="F61" s="8">
        <v>60788</v>
      </c>
      <c r="G61" s="8">
        <v>28332</v>
      </c>
      <c r="H61" s="8">
        <v>16088</v>
      </c>
      <c r="I61" s="8">
        <v>961</v>
      </c>
      <c r="J61" s="8">
        <v>1786</v>
      </c>
      <c r="K61" s="8">
        <f t="shared" si="135"/>
        <v>2761</v>
      </c>
      <c r="L61" s="8">
        <v>4356</v>
      </c>
      <c r="M61" s="8"/>
      <c r="N61" s="6">
        <v>178233</v>
      </c>
      <c r="O61" s="8" t="s">
        <v>73</v>
      </c>
      <c r="P61" s="8" t="s">
        <v>73</v>
      </c>
      <c r="Q61" s="8">
        <v>168287</v>
      </c>
      <c r="R61" s="8">
        <v>9946</v>
      </c>
      <c r="S61" s="8">
        <v>20298</v>
      </c>
      <c r="T61" s="8">
        <v>7117</v>
      </c>
      <c r="V61" s="8" t="str">
        <f>IF((SUM(B61:L61)-N61)=0,"          OK",SUM(B61:L61)-N61)</f>
        <v xml:space="preserve">          OK</v>
      </c>
      <c r="W61" s="8" t="s">
        <v>73</v>
      </c>
      <c r="X61" s="8" t="str">
        <f t="shared" si="140"/>
        <v xml:space="preserve">          OK</v>
      </c>
    </row>
    <row r="62" spans="1:24" ht="28" customHeight="1" x14ac:dyDescent="0.2">
      <c r="A62" s="7" t="s">
        <v>20</v>
      </c>
      <c r="B62" s="8">
        <v>969</v>
      </c>
      <c r="C62" s="8">
        <v>2003</v>
      </c>
      <c r="D62" s="8">
        <v>40483</v>
      </c>
      <c r="E62" s="8">
        <v>19881</v>
      </c>
      <c r="F62" s="8">
        <v>60431</v>
      </c>
      <c r="G62" s="8">
        <v>28448</v>
      </c>
      <c r="H62" s="8">
        <v>16252</v>
      </c>
      <c r="I62" s="8">
        <v>959</v>
      </c>
      <c r="J62" s="8">
        <v>1782</v>
      </c>
      <c r="K62" s="8">
        <f t="shared" si="135"/>
        <v>2749</v>
      </c>
      <c r="L62" s="8">
        <v>4377</v>
      </c>
      <c r="M62" s="8"/>
      <c r="N62" s="6">
        <v>178334</v>
      </c>
      <c r="O62" s="8" t="s">
        <v>73</v>
      </c>
      <c r="P62" s="8" t="s">
        <v>73</v>
      </c>
      <c r="Q62" s="8">
        <v>168064</v>
      </c>
      <c r="R62" s="8">
        <v>10270</v>
      </c>
      <c r="S62" s="8">
        <v>20336</v>
      </c>
      <c r="T62" s="8">
        <v>7126</v>
      </c>
      <c r="V62" s="8" t="str">
        <f t="shared" ref="V62:V75" si="141">IF((SUM(B62:L62)-N62)=0,"          OK",SUM(B62:L62)-N62)</f>
        <v xml:space="preserve">          OK</v>
      </c>
      <c r="W62" s="8" t="s">
        <v>73</v>
      </c>
      <c r="X62" s="8" t="str">
        <f t="shared" si="140"/>
        <v xml:space="preserve">          OK</v>
      </c>
    </row>
    <row r="63" spans="1:24" ht="28" customHeight="1" x14ac:dyDescent="0.2">
      <c r="A63" s="7" t="s">
        <v>21</v>
      </c>
      <c r="B63" s="8">
        <v>971</v>
      </c>
      <c r="C63" s="8">
        <v>1997</v>
      </c>
      <c r="D63" s="8">
        <v>40478</v>
      </c>
      <c r="E63" s="8">
        <v>19734</v>
      </c>
      <c r="F63" s="8">
        <v>60101</v>
      </c>
      <c r="G63" s="8">
        <v>28456</v>
      </c>
      <c r="H63" s="8">
        <v>16333</v>
      </c>
      <c r="I63" s="8">
        <v>961</v>
      </c>
      <c r="J63" s="8">
        <v>1781</v>
      </c>
      <c r="K63" s="8">
        <f t="shared" si="135"/>
        <v>2736</v>
      </c>
      <c r="L63" s="8">
        <v>4408</v>
      </c>
      <c r="M63" s="8"/>
      <c r="N63" s="6">
        <v>177956</v>
      </c>
      <c r="O63" s="8" t="s">
        <v>73</v>
      </c>
      <c r="P63" s="8" t="s">
        <v>73</v>
      </c>
      <c r="Q63" s="8">
        <v>167977</v>
      </c>
      <c r="R63" s="8">
        <v>9979</v>
      </c>
      <c r="S63" s="8">
        <v>20305</v>
      </c>
      <c r="T63" s="8">
        <v>7144</v>
      </c>
      <c r="V63" s="8" t="str">
        <f t="shared" si="141"/>
        <v xml:space="preserve">          OK</v>
      </c>
      <c r="W63" s="8" t="s">
        <v>73</v>
      </c>
      <c r="X63" s="8" t="str">
        <f t="shared" si="140"/>
        <v xml:space="preserve">          OK</v>
      </c>
    </row>
    <row r="64" spans="1:24" ht="28" customHeight="1" x14ac:dyDescent="0.2">
      <c r="A64" s="7" t="s">
        <v>22</v>
      </c>
      <c r="B64" s="8">
        <v>967</v>
      </c>
      <c r="C64" s="8">
        <v>1449</v>
      </c>
      <c r="D64" s="8">
        <v>40941</v>
      </c>
      <c r="E64" s="8">
        <v>19695</v>
      </c>
      <c r="F64" s="8">
        <v>60303</v>
      </c>
      <c r="G64" s="8">
        <v>28262</v>
      </c>
      <c r="H64" s="8">
        <v>16011</v>
      </c>
      <c r="I64" s="8">
        <v>960</v>
      </c>
      <c r="J64" s="8">
        <v>1778</v>
      </c>
      <c r="K64" s="8">
        <f t="shared" si="135"/>
        <v>2750</v>
      </c>
      <c r="L64" s="8">
        <v>4492</v>
      </c>
      <c r="M64" s="8"/>
      <c r="N64" s="6">
        <v>177608</v>
      </c>
      <c r="O64" s="8" t="s">
        <v>73</v>
      </c>
      <c r="P64" s="8" t="s">
        <v>73</v>
      </c>
      <c r="Q64" s="8">
        <v>168342</v>
      </c>
      <c r="R64" s="8">
        <v>9266</v>
      </c>
      <c r="S64" s="8">
        <v>20079</v>
      </c>
      <c r="T64" s="8">
        <v>7242</v>
      </c>
      <c r="V64" s="8" t="str">
        <f t="shared" si="141"/>
        <v xml:space="preserve">          OK</v>
      </c>
      <c r="W64" s="8" t="s">
        <v>73</v>
      </c>
      <c r="X64" s="8" t="str">
        <f t="shared" si="140"/>
        <v xml:space="preserve">          OK</v>
      </c>
    </row>
    <row r="65" spans="1:24" ht="28" customHeight="1" x14ac:dyDescent="0.2">
      <c r="A65" s="7" t="s">
        <v>23</v>
      </c>
      <c r="B65" s="8">
        <v>964</v>
      </c>
      <c r="C65" s="8">
        <v>1446</v>
      </c>
      <c r="D65" s="8">
        <v>41092</v>
      </c>
      <c r="E65" s="8">
        <v>19752</v>
      </c>
      <c r="F65" s="8">
        <v>59631</v>
      </c>
      <c r="G65" s="8">
        <v>28312</v>
      </c>
      <c r="H65" s="8">
        <v>16137</v>
      </c>
      <c r="I65" s="8">
        <v>951</v>
      </c>
      <c r="J65" s="8">
        <v>1785</v>
      </c>
      <c r="K65" s="8">
        <f t="shared" si="135"/>
        <v>2742</v>
      </c>
      <c r="L65" s="8">
        <v>4496</v>
      </c>
      <c r="M65" s="8"/>
      <c r="N65" s="6">
        <v>177308</v>
      </c>
      <c r="O65" s="8" t="s">
        <v>73</v>
      </c>
      <c r="P65" s="8" t="s">
        <v>73</v>
      </c>
      <c r="Q65" s="8">
        <v>167940</v>
      </c>
      <c r="R65" s="8">
        <v>9368</v>
      </c>
      <c r="S65" s="8">
        <v>20087</v>
      </c>
      <c r="T65" s="8">
        <v>7238</v>
      </c>
      <c r="V65" s="8" t="str">
        <f t="shared" si="141"/>
        <v xml:space="preserve">          OK</v>
      </c>
      <c r="W65" s="8" t="s">
        <v>73</v>
      </c>
      <c r="X65" s="8" t="str">
        <f t="shared" si="140"/>
        <v xml:space="preserve">          OK</v>
      </c>
    </row>
    <row r="66" spans="1:24" ht="28" customHeight="1" x14ac:dyDescent="0.2">
      <c r="A66" s="7" t="s">
        <v>24</v>
      </c>
      <c r="B66" s="8">
        <v>964</v>
      </c>
      <c r="C66" s="8">
        <v>1442</v>
      </c>
      <c r="D66" s="8">
        <v>41156</v>
      </c>
      <c r="E66" s="8">
        <v>19648</v>
      </c>
      <c r="F66" s="8">
        <v>59136</v>
      </c>
      <c r="G66" s="8">
        <v>28186</v>
      </c>
      <c r="H66" s="8">
        <v>16242</v>
      </c>
      <c r="I66" s="8">
        <v>946</v>
      </c>
      <c r="J66" s="8">
        <v>1785</v>
      </c>
      <c r="K66" s="8">
        <f t="shared" si="135"/>
        <v>2723</v>
      </c>
      <c r="L66" s="8">
        <v>4524</v>
      </c>
      <c r="M66" s="8"/>
      <c r="N66" s="6">
        <v>176752</v>
      </c>
      <c r="O66" s="8" t="s">
        <v>73</v>
      </c>
      <c r="P66" s="8" t="s">
        <v>73</v>
      </c>
      <c r="Q66" s="8">
        <v>167724</v>
      </c>
      <c r="R66" s="8">
        <v>9028</v>
      </c>
      <c r="S66" s="8">
        <v>19975</v>
      </c>
      <c r="T66" s="8">
        <v>7247</v>
      </c>
      <c r="V66" s="8" t="str">
        <f t="shared" si="141"/>
        <v xml:space="preserve">          OK</v>
      </c>
      <c r="W66" s="8" t="s">
        <v>73</v>
      </c>
      <c r="X66" s="8" t="str">
        <f t="shared" si="140"/>
        <v xml:space="preserve">          OK</v>
      </c>
    </row>
    <row r="67" spans="1:24" ht="28" customHeight="1" x14ac:dyDescent="0.2">
      <c r="A67" s="7" t="s">
        <v>25</v>
      </c>
      <c r="B67" s="8">
        <v>956</v>
      </c>
      <c r="C67" s="8">
        <v>1438</v>
      </c>
      <c r="D67" s="8">
        <v>40826</v>
      </c>
      <c r="E67" s="8">
        <v>19479</v>
      </c>
      <c r="F67" s="8">
        <v>60083</v>
      </c>
      <c r="G67" s="8">
        <v>27859</v>
      </c>
      <c r="H67" s="8">
        <v>15763</v>
      </c>
      <c r="I67" s="8">
        <v>945</v>
      </c>
      <c r="J67" s="8">
        <v>1771</v>
      </c>
      <c r="K67" s="8">
        <f t="shared" si="135"/>
        <v>2722</v>
      </c>
      <c r="L67" s="8">
        <v>4320</v>
      </c>
      <c r="M67" s="8"/>
      <c r="N67" s="6">
        <v>176162</v>
      </c>
      <c r="O67" s="8" t="s">
        <v>73</v>
      </c>
      <c r="P67" s="8" t="s">
        <v>73</v>
      </c>
      <c r="Q67" s="8">
        <v>167752</v>
      </c>
      <c r="R67" s="8">
        <v>8410</v>
      </c>
      <c r="S67" s="8">
        <v>19627</v>
      </c>
      <c r="T67" s="8">
        <v>7042</v>
      </c>
      <c r="V67" s="8" t="str">
        <f t="shared" si="141"/>
        <v xml:space="preserve">          OK</v>
      </c>
      <c r="W67" s="8" t="s">
        <v>73</v>
      </c>
      <c r="X67" s="8" t="str">
        <f t="shared" si="140"/>
        <v xml:space="preserve">          OK</v>
      </c>
    </row>
    <row r="68" spans="1:24" ht="28" customHeight="1" x14ac:dyDescent="0.2">
      <c r="A68" s="7" t="s">
        <v>26</v>
      </c>
      <c r="B68" s="8">
        <v>951</v>
      </c>
      <c r="C68" s="8">
        <v>1435</v>
      </c>
      <c r="D68" s="8">
        <v>41064</v>
      </c>
      <c r="E68" s="8">
        <v>19661</v>
      </c>
      <c r="F68" s="8">
        <v>59544</v>
      </c>
      <c r="G68" s="8">
        <v>28264</v>
      </c>
      <c r="H68" s="8">
        <v>16087</v>
      </c>
      <c r="I68" s="8">
        <v>940</v>
      </c>
      <c r="J68" s="8">
        <v>1765</v>
      </c>
      <c r="K68" s="8">
        <f t="shared" si="135"/>
        <v>2738</v>
      </c>
      <c r="L68" s="8">
        <v>4051</v>
      </c>
      <c r="M68" s="8"/>
      <c r="N68" s="6">
        <v>176509</v>
      </c>
      <c r="O68" s="8" t="s">
        <v>73</v>
      </c>
      <c r="P68" s="8" t="s">
        <v>73</v>
      </c>
      <c r="Q68" s="8">
        <v>167507</v>
      </c>
      <c r="R68" s="8">
        <v>9002</v>
      </c>
      <c r="S68" s="8">
        <v>19737</v>
      </c>
      <c r="T68" s="8">
        <v>6789</v>
      </c>
      <c r="V68" s="8">
        <f t="shared" si="141"/>
        <v>-9</v>
      </c>
      <c r="W68" s="8" t="s">
        <v>73</v>
      </c>
      <c r="X68" s="8" t="str">
        <f t="shared" si="140"/>
        <v xml:space="preserve">          OK</v>
      </c>
    </row>
    <row r="69" spans="1:24" ht="28" customHeight="1" x14ac:dyDescent="0.2">
      <c r="A69" s="7" t="s">
        <v>27</v>
      </c>
      <c r="B69" s="8">
        <v>951</v>
      </c>
      <c r="C69" s="8">
        <v>1447</v>
      </c>
      <c r="D69" s="8">
        <v>41384</v>
      </c>
      <c r="E69" s="8">
        <v>19735</v>
      </c>
      <c r="F69" s="8">
        <v>59260</v>
      </c>
      <c r="G69" s="8">
        <v>28230</v>
      </c>
      <c r="H69" s="8">
        <v>16298</v>
      </c>
      <c r="I69" s="8">
        <v>939</v>
      </c>
      <c r="J69" s="8">
        <v>1765</v>
      </c>
      <c r="K69" s="8">
        <f t="shared" si="135"/>
        <v>2749</v>
      </c>
      <c r="L69" s="8">
        <v>4083</v>
      </c>
      <c r="M69" s="8"/>
      <c r="N69" s="6">
        <v>176841</v>
      </c>
      <c r="O69" s="8" t="s">
        <v>73</v>
      </c>
      <c r="P69" s="8" t="s">
        <v>73</v>
      </c>
      <c r="Q69" s="8">
        <v>167462</v>
      </c>
      <c r="R69" s="8">
        <v>9379</v>
      </c>
      <c r="S69" s="8">
        <v>19761</v>
      </c>
      <c r="T69" s="8">
        <v>6832</v>
      </c>
      <c r="V69" s="8" t="str">
        <f t="shared" si="141"/>
        <v xml:space="preserve">          OK</v>
      </c>
      <c r="W69" s="8" t="s">
        <v>73</v>
      </c>
      <c r="X69" s="8" t="str">
        <f t="shared" si="140"/>
        <v xml:space="preserve">          OK</v>
      </c>
    </row>
    <row r="70" spans="1:24" ht="28" customHeight="1" x14ac:dyDescent="0.2">
      <c r="A70" s="7" t="s">
        <v>28</v>
      </c>
      <c r="B70" s="8">
        <v>940</v>
      </c>
      <c r="C70" s="8">
        <v>1458</v>
      </c>
      <c r="D70" s="8">
        <v>41413</v>
      </c>
      <c r="E70" s="8">
        <v>19550</v>
      </c>
      <c r="F70" s="8">
        <v>58990</v>
      </c>
      <c r="G70" s="8">
        <v>28184</v>
      </c>
      <c r="H70" s="8">
        <v>15899</v>
      </c>
      <c r="I70" s="8">
        <v>943</v>
      </c>
      <c r="J70" s="8">
        <v>1762</v>
      </c>
      <c r="K70" s="8">
        <f t="shared" si="135"/>
        <v>2764</v>
      </c>
      <c r="L70" s="8">
        <v>4112</v>
      </c>
      <c r="M70" s="8"/>
      <c r="N70" s="6">
        <v>176015</v>
      </c>
      <c r="O70" s="8" t="s">
        <v>73</v>
      </c>
      <c r="P70" s="8" t="s">
        <v>73</v>
      </c>
      <c r="Q70" s="8">
        <v>166523</v>
      </c>
      <c r="R70" s="8">
        <v>9492</v>
      </c>
      <c r="S70" s="8">
        <v>19360</v>
      </c>
      <c r="T70" s="8">
        <v>6876</v>
      </c>
      <c r="V70" s="8" t="str">
        <f t="shared" si="141"/>
        <v xml:space="preserve">          OK</v>
      </c>
      <c r="W70" s="8" t="s">
        <v>73</v>
      </c>
      <c r="X70" s="8" t="str">
        <f t="shared" si="140"/>
        <v xml:space="preserve">          OK</v>
      </c>
    </row>
    <row r="71" spans="1:24" ht="28" customHeight="1" x14ac:dyDescent="0.2">
      <c r="A71" s="7" t="s">
        <v>29</v>
      </c>
      <c r="B71" s="8">
        <v>933</v>
      </c>
      <c r="C71" s="8">
        <v>1450</v>
      </c>
      <c r="D71" s="8">
        <v>41554</v>
      </c>
      <c r="E71" s="8">
        <v>19625</v>
      </c>
      <c r="F71" s="8">
        <v>59640</v>
      </c>
      <c r="G71" s="8">
        <v>28242</v>
      </c>
      <c r="H71" s="8">
        <v>16081</v>
      </c>
      <c r="I71" s="8">
        <v>939</v>
      </c>
      <c r="J71" s="8">
        <v>1774</v>
      </c>
      <c r="K71" s="8">
        <f t="shared" si="135"/>
        <v>2764</v>
      </c>
      <c r="L71" s="8">
        <v>4125</v>
      </c>
      <c r="M71" s="8"/>
      <c r="N71" s="6">
        <v>177127</v>
      </c>
      <c r="O71" s="8" t="s">
        <v>73</v>
      </c>
      <c r="P71" s="8" t="s">
        <v>73</v>
      </c>
      <c r="Q71" s="8">
        <v>166818</v>
      </c>
      <c r="R71" s="8">
        <v>10309</v>
      </c>
      <c r="S71" s="8">
        <v>19465</v>
      </c>
      <c r="T71" s="8">
        <v>6889</v>
      </c>
      <c r="V71" s="8" t="str">
        <f t="shared" si="141"/>
        <v xml:space="preserve">          OK</v>
      </c>
      <c r="W71" s="8" t="s">
        <v>73</v>
      </c>
      <c r="X71" s="8" t="str">
        <f t="shared" si="140"/>
        <v xml:space="preserve">          OK</v>
      </c>
    </row>
    <row r="72" spans="1:24" ht="28" customHeight="1" x14ac:dyDescent="0.2">
      <c r="A72" s="7" t="s">
        <v>30</v>
      </c>
      <c r="B72" s="8">
        <v>934</v>
      </c>
      <c r="C72" s="8">
        <v>1460</v>
      </c>
      <c r="D72" s="8">
        <v>41666</v>
      </c>
      <c r="E72" s="8">
        <v>19611</v>
      </c>
      <c r="F72" s="8">
        <v>59891</v>
      </c>
      <c r="G72" s="8">
        <v>28189</v>
      </c>
      <c r="H72" s="8">
        <v>16191</v>
      </c>
      <c r="I72" s="8">
        <v>944</v>
      </c>
      <c r="J72" s="8">
        <v>1777</v>
      </c>
      <c r="K72" s="8">
        <f t="shared" si="135"/>
        <v>2756</v>
      </c>
      <c r="L72" s="8">
        <v>4149</v>
      </c>
      <c r="M72" s="8"/>
      <c r="N72" s="6">
        <v>177568</v>
      </c>
      <c r="O72" s="8" t="s">
        <v>73</v>
      </c>
      <c r="P72" s="8" t="s">
        <v>73</v>
      </c>
      <c r="Q72" s="8">
        <v>166953</v>
      </c>
      <c r="R72" s="8">
        <v>10615</v>
      </c>
      <c r="S72" s="8">
        <v>19471</v>
      </c>
      <c r="T72" s="8">
        <v>6905</v>
      </c>
      <c r="V72" s="8" t="str">
        <f t="shared" si="141"/>
        <v xml:space="preserve">          OK</v>
      </c>
      <c r="W72" s="8" t="s">
        <v>73</v>
      </c>
      <c r="X72" s="8" t="str">
        <f t="shared" si="140"/>
        <v xml:space="preserve">          OK</v>
      </c>
    </row>
    <row r="73" spans="1:24" ht="28" customHeight="1" x14ac:dyDescent="0.2">
      <c r="A73" s="7" t="s">
        <v>31</v>
      </c>
      <c r="B73" s="8">
        <v>952</v>
      </c>
      <c r="C73" s="8">
        <v>1476</v>
      </c>
      <c r="D73" s="8">
        <v>41771</v>
      </c>
      <c r="E73" s="8">
        <v>19671</v>
      </c>
      <c r="F73" s="8">
        <v>59263</v>
      </c>
      <c r="G73" s="8">
        <v>28268</v>
      </c>
      <c r="H73" s="8">
        <v>16016</v>
      </c>
      <c r="I73" s="8">
        <v>944</v>
      </c>
      <c r="J73" s="8">
        <v>1773</v>
      </c>
      <c r="K73" s="8">
        <f t="shared" si="135"/>
        <v>2755</v>
      </c>
      <c r="L73" s="8">
        <v>4188</v>
      </c>
      <c r="M73" s="8"/>
      <c r="N73" s="6">
        <v>177077</v>
      </c>
      <c r="O73" s="8" t="s">
        <v>73</v>
      </c>
      <c r="P73" s="8" t="s">
        <v>73</v>
      </c>
      <c r="Q73" s="8">
        <v>167310</v>
      </c>
      <c r="R73" s="8">
        <v>9767</v>
      </c>
      <c r="S73" s="8">
        <v>19372</v>
      </c>
      <c r="T73" s="8">
        <v>6943</v>
      </c>
      <c r="V73" s="8" t="str">
        <f t="shared" si="141"/>
        <v xml:space="preserve">          OK</v>
      </c>
      <c r="W73" s="8" t="s">
        <v>73</v>
      </c>
      <c r="X73" s="8" t="str">
        <f t="shared" si="140"/>
        <v xml:space="preserve">          OK</v>
      </c>
    </row>
    <row r="74" spans="1:24" ht="28" customHeight="1" x14ac:dyDescent="0.2">
      <c r="A74" s="7" t="s">
        <v>32</v>
      </c>
      <c r="B74" s="8">
        <v>953</v>
      </c>
      <c r="C74" s="8">
        <v>1502</v>
      </c>
      <c r="D74" s="8">
        <v>41882</v>
      </c>
      <c r="E74" s="8">
        <v>19738</v>
      </c>
      <c r="F74" s="8">
        <v>59804</v>
      </c>
      <c r="G74" s="8">
        <v>28431</v>
      </c>
      <c r="H74" s="8">
        <v>16200</v>
      </c>
      <c r="I74" s="8">
        <v>948</v>
      </c>
      <c r="J74" s="8">
        <v>1775</v>
      </c>
      <c r="K74" s="8">
        <f t="shared" si="135"/>
        <v>2750</v>
      </c>
      <c r="L74" s="8">
        <v>4188</v>
      </c>
      <c r="M74" s="8"/>
      <c r="N74" s="6">
        <v>178171</v>
      </c>
      <c r="O74" s="8" t="s">
        <v>73</v>
      </c>
      <c r="P74" s="8" t="s">
        <v>73</v>
      </c>
      <c r="Q74" s="8">
        <v>167670</v>
      </c>
      <c r="R74" s="8">
        <v>10501</v>
      </c>
      <c r="S74" s="8">
        <v>19467</v>
      </c>
      <c r="T74" s="8">
        <v>6938</v>
      </c>
      <c r="V74" s="8" t="str">
        <f t="shared" si="141"/>
        <v xml:space="preserve">          OK</v>
      </c>
      <c r="W74" s="8" t="s">
        <v>73</v>
      </c>
      <c r="X74" s="8" t="str">
        <f t="shared" si="140"/>
        <v xml:space="preserve">          OK</v>
      </c>
    </row>
    <row r="75" spans="1:24" ht="28" customHeight="1" x14ac:dyDescent="0.2">
      <c r="A75" s="7" t="s">
        <v>33</v>
      </c>
      <c r="B75" s="8">
        <v>945</v>
      </c>
      <c r="C75" s="8">
        <v>1529</v>
      </c>
      <c r="D75" s="8">
        <v>42042</v>
      </c>
      <c r="E75" s="8">
        <v>19630</v>
      </c>
      <c r="F75" s="8">
        <v>60017</v>
      </c>
      <c r="G75" s="8">
        <v>28468</v>
      </c>
      <c r="H75" s="8">
        <v>16268</v>
      </c>
      <c r="I75" s="8">
        <v>945</v>
      </c>
      <c r="J75" s="8">
        <v>1771</v>
      </c>
      <c r="K75" s="8">
        <f t="shared" si="135"/>
        <v>2703</v>
      </c>
      <c r="L75" s="8">
        <v>4255</v>
      </c>
      <c r="M75" s="8"/>
      <c r="N75" s="6">
        <v>178573</v>
      </c>
      <c r="O75" s="8" t="s">
        <v>73</v>
      </c>
      <c r="P75" s="8" t="s">
        <v>73</v>
      </c>
      <c r="Q75" s="8">
        <v>167896</v>
      </c>
      <c r="R75" s="8">
        <v>10677</v>
      </c>
      <c r="S75" s="8">
        <v>19480</v>
      </c>
      <c r="T75" s="8">
        <v>6958</v>
      </c>
      <c r="V75" s="8" t="str">
        <f t="shared" si="141"/>
        <v xml:space="preserve">          OK</v>
      </c>
      <c r="W75" s="8" t="s">
        <v>73</v>
      </c>
      <c r="X75" s="8" t="str">
        <f t="shared" si="140"/>
        <v xml:space="preserve">          OK</v>
      </c>
    </row>
    <row r="76" spans="1:24" ht="17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4" x14ac:dyDescent="0.2">
      <c r="A77" s="1" t="s">
        <v>39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4" x14ac:dyDescent="0.2">
      <c r="A78" s="1" t="s">
        <v>40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4" x14ac:dyDescent="0.2">
      <c r="A79" s="1" t="s">
        <v>41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">
      <c r="A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">
      <c r="A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28" formulaRange="1"/>
    <ignoredError sqref="V12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Microsoft Office User</cp:lastModifiedBy>
  <cp:lastPrinted>2017-01-06T14:32:09Z</cp:lastPrinted>
  <dcterms:created xsi:type="dcterms:W3CDTF">2011-10-15T18:33:09Z</dcterms:created>
  <dcterms:modified xsi:type="dcterms:W3CDTF">2022-01-04T09:35:38Z</dcterms:modified>
  <cp:category/>
</cp:coreProperties>
</file>